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ind cap estudiantes" sheetId="1" r:id="rId1"/>
    <sheet name="IND disponb insumos" sheetId="3" r:id="rId2"/>
    <sheet name="GRAF. DRE-CALLAO" sheetId="4" r:id="rId3"/>
    <sheet name="GRAF. UGEL-VENTANILLA" sheetId="5" r:id="rId4"/>
    <sheet name="Gráfico-1 AÑO DREC" sheetId="6" r:id="rId5"/>
    <sheet name="Gráfico-2 AÑO DREC" sheetId="7" r:id="rId6"/>
    <sheet name="Gráfico-3 AÑO DREC" sheetId="8" r:id="rId7"/>
    <sheet name="Gráfico-4 AÑO DREC" sheetId="9" r:id="rId8"/>
    <sheet name="Gráfico-5 AÑO DREC" sheetId="10" r:id="rId9"/>
    <sheet name="Gráfico-1 VENTANILLA" sheetId="11" r:id="rId10"/>
    <sheet name="Gráfico-2 VENTANILLA" sheetId="12" r:id="rId11"/>
    <sheet name="Gráfico-3 VENTANILLA" sheetId="13" r:id="rId12"/>
    <sheet name="Gráfico-4 VENTANILLA" sheetId="14" r:id="rId13"/>
    <sheet name="Gráfico-5 VENTANILLA" sheetId="15" r:id="rId14"/>
    <sheet name="Gráfico-Insumos-DREC" sheetId="16" r:id="rId15"/>
    <sheet name="Gráfico-Insumos-Ventanilla" sheetId="17" r:id="rId1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G64" i="1"/>
  <c r="H64" i="1"/>
  <c r="I64" i="1"/>
  <c r="J64" i="1"/>
  <c r="K64" i="1"/>
  <c r="L64" i="1"/>
  <c r="M64" i="1"/>
  <c r="N64" i="1"/>
  <c r="E64" i="1"/>
  <c r="F33" i="1"/>
  <c r="G33" i="1"/>
  <c r="H33" i="1"/>
  <c r="I33" i="1"/>
  <c r="J33" i="1"/>
  <c r="E33" i="1"/>
  <c r="C64" i="1" l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F52" i="1"/>
  <c r="F53" i="1"/>
  <c r="F54" i="1"/>
  <c r="F55" i="1"/>
  <c r="F56" i="1"/>
  <c r="F57" i="1"/>
  <c r="F58" i="1"/>
  <c r="F59" i="1"/>
  <c r="F60" i="1"/>
  <c r="F61" i="1"/>
  <c r="F62" i="1"/>
  <c r="F63" i="1"/>
  <c r="N40" i="1" l="1"/>
  <c r="L40" i="1"/>
  <c r="J40" i="1"/>
  <c r="H40" i="1"/>
  <c r="F41" i="1"/>
  <c r="F42" i="1"/>
  <c r="F43" i="1"/>
  <c r="F44" i="1"/>
  <c r="F45" i="1"/>
  <c r="F46" i="1"/>
  <c r="F47" i="1"/>
  <c r="F48" i="1"/>
  <c r="F49" i="1"/>
  <c r="F50" i="1"/>
  <c r="F51" i="1"/>
  <c r="F40" i="1"/>
  <c r="C33" i="1" l="1"/>
  <c r="J21" i="1"/>
  <c r="J22" i="1"/>
  <c r="J23" i="1"/>
  <c r="J24" i="1"/>
  <c r="J25" i="1"/>
  <c r="J26" i="1"/>
  <c r="J27" i="1"/>
  <c r="J28" i="1"/>
  <c r="J29" i="1"/>
  <c r="J30" i="1"/>
  <c r="J31" i="1"/>
  <c r="J32" i="1"/>
  <c r="H21" i="1"/>
  <c r="H22" i="1"/>
  <c r="H23" i="1"/>
  <c r="H24" i="1"/>
  <c r="H25" i="1"/>
  <c r="H26" i="1"/>
  <c r="H27" i="1"/>
  <c r="H28" i="1"/>
  <c r="H29" i="1"/>
  <c r="H30" i="1"/>
  <c r="H31" i="1"/>
  <c r="H32" i="1"/>
  <c r="F22" i="1"/>
  <c r="F23" i="1"/>
  <c r="F24" i="1"/>
  <c r="F25" i="1"/>
  <c r="F26" i="1"/>
  <c r="F27" i="1"/>
  <c r="F28" i="1"/>
  <c r="F29" i="1"/>
  <c r="F30" i="1"/>
  <c r="F31" i="1"/>
  <c r="F32" i="1"/>
  <c r="F21" i="1"/>
  <c r="J10" i="1" l="1"/>
  <c r="J11" i="1"/>
  <c r="J12" i="1"/>
  <c r="J13" i="1"/>
  <c r="J14" i="1"/>
  <c r="J15" i="1"/>
  <c r="J16" i="1"/>
  <c r="J17" i="1"/>
  <c r="J18" i="1"/>
  <c r="J19" i="1"/>
  <c r="J20" i="1"/>
  <c r="J9" i="1"/>
  <c r="H10" i="1"/>
  <c r="H11" i="1"/>
  <c r="H12" i="1"/>
  <c r="H13" i="1"/>
  <c r="H14" i="1"/>
  <c r="H15" i="1"/>
  <c r="H16" i="1"/>
  <c r="H17" i="1"/>
  <c r="H18" i="1"/>
  <c r="H19" i="1"/>
  <c r="H20" i="1"/>
  <c r="H9" i="1"/>
  <c r="F10" i="1"/>
  <c r="F11" i="1"/>
  <c r="F12" i="1"/>
  <c r="F13" i="1"/>
  <c r="F14" i="1"/>
  <c r="F15" i="1"/>
  <c r="F16" i="1"/>
  <c r="F17" i="1"/>
  <c r="F18" i="1"/>
  <c r="F19" i="1"/>
  <c r="F20" i="1"/>
  <c r="F9" i="1"/>
</calcChain>
</file>

<file path=xl/sharedStrings.xml><?xml version="1.0" encoding="utf-8"?>
<sst xmlns="http://schemas.openxmlformats.org/spreadsheetml/2006/main" count="206" uniqueCount="108">
  <si>
    <t>INSTITUCION EDUCATIVA</t>
  </si>
  <si>
    <t>N°</t>
  </si>
  <si>
    <t>M</t>
  </si>
  <si>
    <t>F</t>
  </si>
  <si>
    <t>N° Estudiantes que han recibido 12 sesiones de tutoria</t>
  </si>
  <si>
    <t>N° Estudiantes que han recibido 11 sesiones de tutoria</t>
  </si>
  <si>
    <t>N° Estudiantes que han recibido 10 sesiones de tutoria</t>
  </si>
  <si>
    <t>N° Estudiantes que han recibido 09 sesiones de tutoria</t>
  </si>
  <si>
    <t>N° Estudiantes que han recibido 08 sesiones de tutoria</t>
  </si>
  <si>
    <t>N° Estudiantes que han recibido 07 sesiones de tutoria</t>
  </si>
  <si>
    <t>N° Estudiantes que han recibido 06 sesiones de tutoria</t>
  </si>
  <si>
    <t>N° Estudiantes que han recibido 05 sesiones de tutoria</t>
  </si>
  <si>
    <t>N° Estudiantes que han recibido 04 sesiones de tutoria</t>
  </si>
  <si>
    <t>N° Estudiantes que han recibido 03 sesiones de tutoria</t>
  </si>
  <si>
    <t>N° Estudiantes que han recibido 02 sesiones de tutoria</t>
  </si>
  <si>
    <t>N° Estudiantes que no han recibido sesiones de tutoria</t>
  </si>
  <si>
    <t>UGEL</t>
  </si>
  <si>
    <t>SEXO</t>
  </si>
  <si>
    <t>Sesiones de tutoría</t>
  </si>
  <si>
    <t>N° de estudiantes que han recibido o no han recibido sesiones de tutoría</t>
  </si>
  <si>
    <t>%° de estudiantes que han recibido o no han recibido sesiones de tutoría</t>
  </si>
  <si>
    <t>Total de estudiantes</t>
  </si>
  <si>
    <t>Total</t>
  </si>
  <si>
    <t>%</t>
  </si>
  <si>
    <t>Nro de estudiantes del 1er año</t>
  </si>
  <si>
    <t>Nro de estudiantes del 2do año</t>
  </si>
  <si>
    <t>Nro de estudiantes del 3er año</t>
  </si>
  <si>
    <t>Nro de estudiantes del 4to año</t>
  </si>
  <si>
    <t>Nro de estudiantes del 5to año</t>
  </si>
  <si>
    <t>NUMERO DE INSUMOS CRITICOS      (a)</t>
  </si>
  <si>
    <t>PORCENTAJE DE INSUMOS CRITICOS  QUE PROGRAMO CADA IIEE</t>
  </si>
  <si>
    <t>CODIGO MODULAR</t>
  </si>
  <si>
    <t>Indicador: Proporción de escolares del nivel secundario del ámbito urbano capacitados en habilidades psicosociales para la prevención del consumo de drogas.</t>
  </si>
  <si>
    <t>Anexo 13_a:  MODELO DE REPORTES AMIGABLES</t>
  </si>
  <si>
    <t xml:space="preserve"> 1) Por UGEL por sesión de tutoría y por sexo</t>
  </si>
  <si>
    <t>2) Por UGEL por sesión de tutoría y por año de estudios</t>
  </si>
  <si>
    <t>Anexo 13_b:  MODELO DE REPORTES AMIGABLES</t>
  </si>
  <si>
    <r>
      <rPr>
        <b/>
        <sz val="7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Indicador</t>
    </r>
    <r>
      <rPr>
        <b/>
        <sz val="7"/>
        <color rgb="FF000000"/>
        <rFont val="Times New Roman"/>
        <family val="1"/>
      </rPr>
      <t xml:space="preserve">: </t>
    </r>
    <r>
      <rPr>
        <b/>
        <sz val="10"/>
        <color rgb="FF000000"/>
        <rFont val="Arial"/>
        <family val="2"/>
      </rPr>
      <t>Nivel de disponibilidad por puntos de atención de  insumos críticos</t>
    </r>
  </si>
  <si>
    <t>UE</t>
  </si>
  <si>
    <t xml:space="preserve">1) Detalle de las IIEE por código modular, UGEL y UE y Resumen de la cantidad de cada insumo por IIEE . </t>
  </si>
  <si>
    <t>NUMERO DE INSUMOS CRITICOS EN PECOSA + PAO            (b)</t>
  </si>
  <si>
    <t>total de 1erbsñp</t>
  </si>
  <si>
    <t>DREC</t>
  </si>
  <si>
    <t>UGEL VENTANILLA</t>
  </si>
  <si>
    <t>0536326</t>
  </si>
  <si>
    <t>0659599</t>
  </si>
  <si>
    <t>0209924</t>
  </si>
  <si>
    <t>DORA MAYER</t>
  </si>
  <si>
    <t>0209916</t>
  </si>
  <si>
    <t>JOSÉ OLAYA BALANDRA</t>
  </si>
  <si>
    <t>0659722</t>
  </si>
  <si>
    <t>0498824</t>
  </si>
  <si>
    <t>CALLAO</t>
  </si>
  <si>
    <t>0583013</t>
  </si>
  <si>
    <t>0209908</t>
  </si>
  <si>
    <t>GENERAL PRADO</t>
  </si>
  <si>
    <t>0705772</t>
  </si>
  <si>
    <t>RAUL PORRAS BARRENECHEA</t>
  </si>
  <si>
    <t>0582833</t>
  </si>
  <si>
    <t>1083674</t>
  </si>
  <si>
    <t>0656447</t>
  </si>
  <si>
    <t>0659623</t>
  </si>
  <si>
    <t>0556571</t>
  </si>
  <si>
    <t>0782078</t>
  </si>
  <si>
    <t>0209510</t>
  </si>
  <si>
    <t>POLITÉCNICO NACIONAL DEL CALLAO</t>
  </si>
  <si>
    <t>0209387</t>
  </si>
  <si>
    <t>HEROINAS TOLEDO</t>
  </si>
  <si>
    <t>1383199</t>
  </si>
  <si>
    <t>DRE CALLAO</t>
  </si>
  <si>
    <t>MANUEL SEOANE CORRALES</t>
  </si>
  <si>
    <t>NUESTRA SEÑORA DE BELEN</t>
  </si>
  <si>
    <t>FE Y ALEGRIA 33</t>
  </si>
  <si>
    <t>FE Y ALEGRIA 43</t>
  </si>
  <si>
    <t>FE Y ALEGRIA 29</t>
  </si>
  <si>
    <t>FE Y ALEGRIA 59</t>
  </si>
  <si>
    <t>FE Y ALEGRIA 76</t>
  </si>
  <si>
    <t>5048 MARISCAL RAMON CASTILLA</t>
  </si>
  <si>
    <t>5033 LAS 200 MILLAS</t>
  </si>
  <si>
    <t>5080 SOR ANA DE LOS ANGELES</t>
  </si>
  <si>
    <t>5026 JOSE MARIA ARGUEDAS</t>
  </si>
  <si>
    <t>5099 RICARDO PALMA</t>
  </si>
  <si>
    <t>5031 CESAR VALLEJO</t>
  </si>
  <si>
    <t>4001 DOS DE MAYO</t>
  </si>
  <si>
    <t>5049 EMMA DETTMANN DE GUTIERREZ</t>
  </si>
  <si>
    <t>0209965</t>
  </si>
  <si>
    <t>5022 FRANCISCO IZQUIERDO RIOS</t>
  </si>
  <si>
    <t>5097 SAN JUAN MACIAS</t>
  </si>
  <si>
    <t>5076 NSTRA. SRA DE LAS MERCEDES</t>
  </si>
  <si>
    <t>5095 JULIO RAMON RIBEYRO</t>
  </si>
  <si>
    <t>5036 R. BELAUNDE DIEZ CANSECO</t>
  </si>
  <si>
    <t>5019 AUGUSTO CAZORLA</t>
  </si>
  <si>
    <t>5085 RAMIRO PRIALE PRIALE</t>
  </si>
  <si>
    <t xml:space="preserve">5074 ALCIDES SPELUCIN VEGA </t>
  </si>
  <si>
    <t>5126 LOS JAZMINES</t>
  </si>
  <si>
    <t>2093 SANTA ROSA</t>
  </si>
  <si>
    <t>5139 LAS COLINAS</t>
  </si>
  <si>
    <t>5090 ANTONIA MORENO DE CACERES</t>
  </si>
  <si>
    <t>5086 POLITECNICO DE VENTANILLA</t>
  </si>
  <si>
    <t>5051 VIRGEN DE FATIMA</t>
  </si>
  <si>
    <t>5122 JOSE ANDRES RAZURI ESTEVEZ</t>
  </si>
  <si>
    <t>5088 HEROES DEL PACIFICO</t>
  </si>
  <si>
    <t>5127 MARTIR JOSE OLAYA</t>
  </si>
  <si>
    <t>5142 VIRGEN DE GUADALUPE</t>
  </si>
  <si>
    <t>4015 AUGUSTO SALAZAR BONDY</t>
  </si>
  <si>
    <t>5098  KUMAMOTO</t>
  </si>
  <si>
    <t>5093  ANTONIO RAYMONDI</t>
  </si>
  <si>
    <t>5077  JOSE FAUSTINO SANCHEZ CARRION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</si>
</sst>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#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Wingdings"/>
      <charset val="2"/>
    </font>
    <font>
      <sz val="10"/>
      <color rgb="FF000000"/>
      <name val="Arial"/>
      <family val="2"/>
    </font>
    <font>
      <b/>
      <sz val="7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" xfId="0" quotePrefix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4" borderId="2" xfId="0" quotePrefix="1" applyFont="1" applyFill="1" applyBorder="1" applyAlignment="1">
      <alignment horizontal="center" vertical="center"/>
    </xf>
    <xf numFmtId="0" fontId="11" fillId="3" borderId="2" xfId="0" quotePrefix="1" applyFont="1" applyFill="1" applyBorder="1" applyAlignment="1" applyProtection="1">
      <alignment horizontal="center" vertical="center" wrapText="1"/>
      <protection locked="0"/>
    </xf>
    <xf numFmtId="0" fontId="11" fillId="0" borderId="2" xfId="0" quotePrefix="1" applyFont="1" applyFill="1" applyBorder="1" applyAlignment="1">
      <alignment horizontal="center" vertical="center"/>
    </xf>
    <xf numFmtId="164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5" fontId="13" fillId="4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165" fontId="12" fillId="4" borderId="2" xfId="0" applyNumberFormat="1" applyFont="1" applyFill="1" applyBorder="1" applyAlignment="1">
      <alignment horizontal="center" vertical="center" wrapText="1"/>
    </xf>
    <xf numFmtId="165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10" Type="http://schemas.openxmlformats.org/officeDocument/2006/relationships/chartsheet" Target="chartsheets/sheet8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200"/>
              <a:t>PROPORCIÓN</a:t>
            </a:r>
            <a:r>
              <a:rPr lang="es-PE" sz="1200" baseline="0"/>
              <a:t> DE ESCOLARES DEL NIVEL SECUNDARIO CAPACITADOS EN HABILIDADES PSICOSOCIALES PARA LA PREVENCION DEL CONSUMO DE DROGA - DRE CALLAO - 2016</a:t>
            </a:r>
            <a:endParaRPr lang="es-PE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estudiantes'!$B$9:$B$20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estudiantes'!$C$9:$C$20</c:f>
              <c:numCache>
                <c:formatCode>General</c:formatCode>
                <c:ptCount val="12"/>
                <c:pt idx="0">
                  <c:v>10271</c:v>
                </c:pt>
                <c:pt idx="1">
                  <c:v>2001</c:v>
                </c:pt>
                <c:pt idx="2">
                  <c:v>1992</c:v>
                </c:pt>
                <c:pt idx="3">
                  <c:v>9</c:v>
                </c:pt>
                <c:pt idx="4">
                  <c:v>85</c:v>
                </c:pt>
                <c:pt idx="5">
                  <c:v>267</c:v>
                </c:pt>
                <c:pt idx="6">
                  <c:v>89</c:v>
                </c:pt>
                <c:pt idx="7">
                  <c:v>53</c:v>
                </c:pt>
                <c:pt idx="8">
                  <c:v>161</c:v>
                </c:pt>
                <c:pt idx="9">
                  <c:v>70</c:v>
                </c:pt>
                <c:pt idx="10">
                  <c:v>34</c:v>
                </c:pt>
                <c:pt idx="11">
                  <c:v>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76320"/>
        <c:axId val="200786304"/>
      </c:barChart>
      <c:catAx>
        <c:axId val="200776320"/>
        <c:scaling>
          <c:orientation val="minMax"/>
        </c:scaling>
        <c:delete val="0"/>
        <c:axPos val="l"/>
        <c:majorTickMark val="out"/>
        <c:minorTickMark val="none"/>
        <c:tickLblPos val="nextTo"/>
        <c:crossAx val="200786304"/>
        <c:crosses val="autoZero"/>
        <c:auto val="1"/>
        <c:lblAlgn val="ctr"/>
        <c:lblOffset val="100"/>
        <c:noMultiLvlLbl val="0"/>
      </c:catAx>
      <c:valAx>
        <c:axId val="200786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077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675997417211318"/>
          <c:y val="0.52111649291714157"/>
          <c:w val="6.0471378285008537E-2"/>
          <c:h val="3.7774751597037734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 b="1" i="0" baseline="0">
                <a:effectLst/>
              </a:rPr>
              <a:t>PROPORCIÓN DE ESCOLARES DEL NIVEL SECUNDARIO  POR GRADO TERCER AÑO CAPACITADOS EN HABILIDADES PSICOSOCIALES PARA LA PREVENCION DEL CONSUMO DE DROGA - UGEL VENTANILLA - 2016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estudiantes'!$B$52:$B$63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estudiantes'!$I$52:$I$63</c:f>
              <c:numCache>
                <c:formatCode>General</c:formatCode>
                <c:ptCount val="12"/>
                <c:pt idx="0">
                  <c:v>907</c:v>
                </c:pt>
                <c:pt idx="1">
                  <c:v>214</c:v>
                </c:pt>
                <c:pt idx="2">
                  <c:v>148</c:v>
                </c:pt>
                <c:pt idx="3">
                  <c:v>2</c:v>
                </c:pt>
                <c:pt idx="4">
                  <c:v>0</c:v>
                </c:pt>
                <c:pt idx="5">
                  <c:v>7</c:v>
                </c:pt>
                <c:pt idx="6">
                  <c:v>10</c:v>
                </c:pt>
                <c:pt idx="7">
                  <c:v>2</c:v>
                </c:pt>
                <c:pt idx="8">
                  <c:v>37</c:v>
                </c:pt>
                <c:pt idx="9">
                  <c:v>3</c:v>
                </c:pt>
                <c:pt idx="10">
                  <c:v>2</c:v>
                </c:pt>
                <c:pt idx="11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39744"/>
        <c:axId val="201841280"/>
      </c:barChart>
      <c:catAx>
        <c:axId val="201839744"/>
        <c:scaling>
          <c:orientation val="minMax"/>
        </c:scaling>
        <c:delete val="0"/>
        <c:axPos val="l"/>
        <c:majorTickMark val="out"/>
        <c:minorTickMark val="none"/>
        <c:tickLblPos val="nextTo"/>
        <c:crossAx val="201841280"/>
        <c:crosses val="autoZero"/>
        <c:auto val="1"/>
        <c:lblAlgn val="ctr"/>
        <c:lblOffset val="100"/>
        <c:noMultiLvlLbl val="0"/>
      </c:catAx>
      <c:valAx>
        <c:axId val="201841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839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PE" sz="1100" b="1" i="0" baseline="0">
                <a:effectLst/>
              </a:rPr>
              <a:t>PROPORCIÓN DE ESCOLARES DEL NIVEL SECUNDARIO  POR GRADO CUARTO AÑO CAPACITADOS EN HABILIDADES PSICOSOCIALES PARA LA PREVENCION DEL CONSUMO DE DROGA - UGEL VENTANILLA - 2016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estudiantes'!$B$52:$B$63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estudiantes'!$K$52:$K$63</c:f>
              <c:numCache>
                <c:formatCode>General</c:formatCode>
                <c:ptCount val="12"/>
                <c:pt idx="0">
                  <c:v>777</c:v>
                </c:pt>
                <c:pt idx="1">
                  <c:v>180</c:v>
                </c:pt>
                <c:pt idx="2">
                  <c:v>159</c:v>
                </c:pt>
                <c:pt idx="3">
                  <c:v>0</c:v>
                </c:pt>
                <c:pt idx="4">
                  <c:v>1</c:v>
                </c:pt>
                <c:pt idx="5">
                  <c:v>40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62528"/>
        <c:axId val="201888896"/>
      </c:barChart>
      <c:catAx>
        <c:axId val="201862528"/>
        <c:scaling>
          <c:orientation val="minMax"/>
        </c:scaling>
        <c:delete val="0"/>
        <c:axPos val="l"/>
        <c:majorTickMark val="out"/>
        <c:minorTickMark val="none"/>
        <c:tickLblPos val="nextTo"/>
        <c:crossAx val="201888896"/>
        <c:crosses val="autoZero"/>
        <c:auto val="1"/>
        <c:lblAlgn val="ctr"/>
        <c:lblOffset val="100"/>
        <c:noMultiLvlLbl val="0"/>
      </c:catAx>
      <c:valAx>
        <c:axId val="201888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862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PE" sz="1100" b="1" i="0" baseline="0">
                <a:effectLst/>
              </a:rPr>
              <a:t>PROPORCIÓN DE ESCOLARES DEL NIVEL SECUNDARIO  POR GRADO  QUINTO AÑO CAPACITADOS EN HABILIDADES PSICOSOCIALES PARA LA PREVENCION DEL CONSUMO DE DROGA - UGEL VENTANILLA - 2016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estudiantes'!$B$52:$B$63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estudiantes'!$M$52:$M$63</c:f>
              <c:numCache>
                <c:formatCode>General</c:formatCode>
                <c:ptCount val="12"/>
                <c:pt idx="0">
                  <c:v>734</c:v>
                </c:pt>
                <c:pt idx="1">
                  <c:v>200</c:v>
                </c:pt>
                <c:pt idx="2">
                  <c:v>216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10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47008"/>
        <c:axId val="201948544"/>
      </c:barChart>
      <c:catAx>
        <c:axId val="201947008"/>
        <c:scaling>
          <c:orientation val="minMax"/>
        </c:scaling>
        <c:delete val="0"/>
        <c:axPos val="l"/>
        <c:majorTickMark val="out"/>
        <c:minorTickMark val="none"/>
        <c:tickLblPos val="nextTo"/>
        <c:crossAx val="201948544"/>
        <c:crosses val="autoZero"/>
        <c:auto val="1"/>
        <c:lblAlgn val="ctr"/>
        <c:lblOffset val="100"/>
        <c:noMultiLvlLbl val="0"/>
      </c:catAx>
      <c:valAx>
        <c:axId val="201948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94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ENTREGA</a:t>
            </a:r>
            <a:r>
              <a:rPr lang="es-PE" baseline="0"/>
              <a:t> DE  22 INSUMOS CRITICOS  DRE CALLAO</a:t>
            </a:r>
            <a:endParaRPr lang="es-PE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disponb insumos'!$D$7:$D$33</c:f>
              <c:strCache>
                <c:ptCount val="27"/>
                <c:pt idx="0">
                  <c:v>5048 MARISCAL RAMON CASTILLA</c:v>
                </c:pt>
                <c:pt idx="1">
                  <c:v>5033 LAS 200 MILLAS</c:v>
                </c:pt>
                <c:pt idx="2">
                  <c:v>DORA MAYER</c:v>
                </c:pt>
                <c:pt idx="3">
                  <c:v>JOSÉ OLAYA BALANDRA</c:v>
                </c:pt>
                <c:pt idx="4">
                  <c:v>5080 SOR ANA DE LOS ANGELES</c:v>
                </c:pt>
                <c:pt idx="5">
                  <c:v>5026 JOSE MARIA ARGUEDAS</c:v>
                </c:pt>
                <c:pt idx="6">
                  <c:v>5099 RICARDO PALMA</c:v>
                </c:pt>
                <c:pt idx="7">
                  <c:v>5031 CESAR VALLEJO</c:v>
                </c:pt>
                <c:pt idx="8">
                  <c:v>4001 DOS DE MAYO</c:v>
                </c:pt>
                <c:pt idx="9">
                  <c:v>CALLAO</c:v>
                </c:pt>
                <c:pt idx="10">
                  <c:v>5049 EMMA DETTMANN DE GUTIERREZ</c:v>
                </c:pt>
                <c:pt idx="11">
                  <c:v>GENERAL PRADO</c:v>
                </c:pt>
                <c:pt idx="12">
                  <c:v>4015 AUGUSTO SALAZAR BONDY</c:v>
                </c:pt>
                <c:pt idx="13">
                  <c:v>RAUL PORRAS BARRENECHEA</c:v>
                </c:pt>
                <c:pt idx="14">
                  <c:v>5022 FRANCISCO IZQUIERDO RIOS</c:v>
                </c:pt>
                <c:pt idx="15">
                  <c:v>5097 SAN JUAN MACIAS</c:v>
                </c:pt>
                <c:pt idx="16">
                  <c:v>5076 NSTRA. SRA DE LAS MERCEDES</c:v>
                </c:pt>
                <c:pt idx="17">
                  <c:v>5095 JULIO RAMON RIBEYRO</c:v>
                </c:pt>
                <c:pt idx="18">
                  <c:v>5036 R. BELAUNDE DIEZ CANSECO</c:v>
                </c:pt>
                <c:pt idx="19">
                  <c:v>5019 AUGUSTO CAZORLA</c:v>
                </c:pt>
                <c:pt idx="20">
                  <c:v>5085 RAMIRO PRIALE PRIALE</c:v>
                </c:pt>
                <c:pt idx="21">
                  <c:v>POLITÉCNICO NACIONAL DEL CALLAO</c:v>
                </c:pt>
                <c:pt idx="22">
                  <c:v>HEROINAS TOLEDO</c:v>
                </c:pt>
                <c:pt idx="23">
                  <c:v>5074 ALCIDES SPELUCIN VEGA </c:v>
                </c:pt>
                <c:pt idx="24">
                  <c:v>5126 LOS JAZMINES</c:v>
                </c:pt>
                <c:pt idx="25">
                  <c:v>2093 SANTA ROSA</c:v>
                </c:pt>
                <c:pt idx="26">
                  <c:v>5139 LAS COLINAS</c:v>
                </c:pt>
              </c:strCache>
            </c:strRef>
          </c:cat>
          <c:val>
            <c:numRef>
              <c:f>'IND disponb insumos'!$G$7:$G$33</c:f>
              <c:numCache>
                <c:formatCode>0%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15104"/>
        <c:axId val="202016640"/>
      </c:barChart>
      <c:catAx>
        <c:axId val="202015104"/>
        <c:scaling>
          <c:orientation val="minMax"/>
        </c:scaling>
        <c:delete val="0"/>
        <c:axPos val="l"/>
        <c:majorTickMark val="out"/>
        <c:minorTickMark val="none"/>
        <c:tickLblPos val="nextTo"/>
        <c:crossAx val="202016640"/>
        <c:crosses val="autoZero"/>
        <c:auto val="1"/>
        <c:lblAlgn val="ctr"/>
        <c:lblOffset val="100"/>
        <c:noMultiLvlLbl val="0"/>
      </c:catAx>
      <c:valAx>
        <c:axId val="20201664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201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ENTREGA DE 22 INSUMOS CRITICOS UGEL VENTANILLA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disponb insumos'!$D$34:$D$51</c:f>
              <c:strCache>
                <c:ptCount val="18"/>
                <c:pt idx="0">
                  <c:v>5098  KUMAMOTO</c:v>
                </c:pt>
                <c:pt idx="1">
                  <c:v>5093  ANTONIO RAYMONDI</c:v>
                </c:pt>
                <c:pt idx="2">
                  <c:v>MANUEL SEOANE CORRALES</c:v>
                </c:pt>
                <c:pt idx="3">
                  <c:v>NUESTRA SEÑORA DE BELEN</c:v>
                </c:pt>
                <c:pt idx="4">
                  <c:v>5090 ANTONIA MORENO DE CACERES</c:v>
                </c:pt>
                <c:pt idx="5">
                  <c:v>5086 POLITECNICO DE VENTANILLA</c:v>
                </c:pt>
                <c:pt idx="6">
                  <c:v>5051 VIRGEN DE FATIMA</c:v>
                </c:pt>
                <c:pt idx="7">
                  <c:v>5122 JOSE ANDRES RAZURI ESTEVEZ</c:v>
                </c:pt>
                <c:pt idx="8">
                  <c:v>5088 HEROES DEL PACIFICO</c:v>
                </c:pt>
                <c:pt idx="9">
                  <c:v>5127 MARTIR JOSE OLAYA</c:v>
                </c:pt>
                <c:pt idx="10">
                  <c:v>5138</c:v>
                </c:pt>
                <c:pt idx="11">
                  <c:v>5142 VIRGEN DE GUADALUPE</c:v>
                </c:pt>
                <c:pt idx="12">
                  <c:v>5077  JOSE FAUSTINO SANCHEZ CARRION</c:v>
                </c:pt>
                <c:pt idx="13">
                  <c:v>FE Y ALEGRIA 29</c:v>
                </c:pt>
                <c:pt idx="14">
                  <c:v>FE Y ALEGRIA 33</c:v>
                </c:pt>
                <c:pt idx="15">
                  <c:v>FE Y ALEGRIA 43</c:v>
                </c:pt>
                <c:pt idx="16">
                  <c:v>FE Y ALEGRIA 59</c:v>
                </c:pt>
                <c:pt idx="17">
                  <c:v>FE Y ALEGRIA 76</c:v>
                </c:pt>
              </c:strCache>
            </c:strRef>
          </c:cat>
          <c:val>
            <c:numRef>
              <c:f>'IND disponb insumos'!$G$34:$G$51</c:f>
              <c:numCache>
                <c:formatCode>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75968"/>
        <c:axId val="201477504"/>
      </c:barChart>
      <c:catAx>
        <c:axId val="201475968"/>
        <c:scaling>
          <c:orientation val="minMax"/>
        </c:scaling>
        <c:delete val="0"/>
        <c:axPos val="l"/>
        <c:majorTickMark val="out"/>
        <c:minorTickMark val="none"/>
        <c:tickLblPos val="nextTo"/>
        <c:crossAx val="201477504"/>
        <c:crosses val="autoZero"/>
        <c:auto val="1"/>
        <c:lblAlgn val="ctr"/>
        <c:lblOffset val="100"/>
        <c:noMultiLvlLbl val="0"/>
      </c:catAx>
      <c:valAx>
        <c:axId val="20147750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47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 b="1" i="0" baseline="0">
                <a:effectLst/>
              </a:rPr>
              <a:t>PROPORCIÓN DE ESCOLARES DEL NIVEL SECUNDARIO CAPACITADOS EN HABILIDADES PSICOSOCIALES PARA LA PREVENCION DEL CONSUMO DE DROGAS - UGEL VENTANILLA  - 2016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estudiantes'!$B$21:$B$32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estudiantes'!$C$21:$C$32</c:f>
              <c:numCache>
                <c:formatCode>General</c:formatCode>
                <c:ptCount val="12"/>
                <c:pt idx="0">
                  <c:v>4665</c:v>
                </c:pt>
                <c:pt idx="1">
                  <c:v>1026</c:v>
                </c:pt>
                <c:pt idx="2">
                  <c:v>886</c:v>
                </c:pt>
                <c:pt idx="3">
                  <c:v>6</c:v>
                </c:pt>
                <c:pt idx="4">
                  <c:v>2</c:v>
                </c:pt>
                <c:pt idx="5">
                  <c:v>114</c:v>
                </c:pt>
                <c:pt idx="6">
                  <c:v>42</c:v>
                </c:pt>
                <c:pt idx="7">
                  <c:v>30</c:v>
                </c:pt>
                <c:pt idx="8">
                  <c:v>50</c:v>
                </c:pt>
                <c:pt idx="9">
                  <c:v>8</c:v>
                </c:pt>
                <c:pt idx="10">
                  <c:v>12</c:v>
                </c:pt>
                <c:pt idx="11">
                  <c:v>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283072"/>
        <c:axId val="201284608"/>
      </c:barChart>
      <c:catAx>
        <c:axId val="201283072"/>
        <c:scaling>
          <c:orientation val="minMax"/>
        </c:scaling>
        <c:delete val="0"/>
        <c:axPos val="l"/>
        <c:majorTickMark val="out"/>
        <c:minorTickMark val="none"/>
        <c:tickLblPos val="nextTo"/>
        <c:crossAx val="201284608"/>
        <c:crosses val="autoZero"/>
        <c:auto val="1"/>
        <c:lblAlgn val="ctr"/>
        <c:lblOffset val="100"/>
        <c:noMultiLvlLbl val="0"/>
      </c:catAx>
      <c:valAx>
        <c:axId val="20128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283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812533448639987"/>
          <c:y val="0.52320546778480004"/>
          <c:w val="6.3202098913581722E-2"/>
          <c:h val="3.7774751597037734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200" b="1" i="0" baseline="0">
                <a:effectLst/>
              </a:rPr>
              <a:t>PROPORCIÓN DE ESCOLARES DEL NIVEL SECUNDARIO  POR GRADO PRIMER AÑO CAPACITADOS EN HABILIDADES PSICOSOCIALES PARA LA PREVENCION DEL CONSUMO DE DROGA - DRE CALLAO - 2016</a:t>
            </a:r>
            <a:endParaRPr lang="es-PE" sz="1200" b="1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'ind cap estudiantes'!$B$40:$B$51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estudiantes'!$E$40:$E$51</c:f>
              <c:numCache>
                <c:formatCode>General</c:formatCode>
                <c:ptCount val="12"/>
                <c:pt idx="0">
                  <c:v>2450</c:v>
                </c:pt>
                <c:pt idx="1">
                  <c:v>492</c:v>
                </c:pt>
                <c:pt idx="2">
                  <c:v>433</c:v>
                </c:pt>
                <c:pt idx="3">
                  <c:v>1</c:v>
                </c:pt>
                <c:pt idx="4">
                  <c:v>0</c:v>
                </c:pt>
                <c:pt idx="5">
                  <c:v>96</c:v>
                </c:pt>
                <c:pt idx="6">
                  <c:v>16</c:v>
                </c:pt>
                <c:pt idx="7">
                  <c:v>7</c:v>
                </c:pt>
                <c:pt idx="8">
                  <c:v>46</c:v>
                </c:pt>
                <c:pt idx="9">
                  <c:v>14</c:v>
                </c:pt>
                <c:pt idx="10">
                  <c:v>14</c:v>
                </c:pt>
                <c:pt idx="11">
                  <c:v>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622272"/>
        <c:axId val="201623808"/>
      </c:barChart>
      <c:catAx>
        <c:axId val="201622272"/>
        <c:scaling>
          <c:orientation val="minMax"/>
        </c:scaling>
        <c:delete val="0"/>
        <c:axPos val="l"/>
        <c:majorTickMark val="out"/>
        <c:minorTickMark val="none"/>
        <c:tickLblPos val="nextTo"/>
        <c:crossAx val="201623808"/>
        <c:crosses val="autoZero"/>
        <c:auto val="1"/>
        <c:lblAlgn val="ctr"/>
        <c:lblOffset val="100"/>
        <c:noMultiLvlLbl val="0"/>
      </c:catAx>
      <c:valAx>
        <c:axId val="201623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622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100" b="1" i="0" baseline="0">
                <a:effectLst/>
              </a:rPr>
              <a:t>PROPORCIÓN DE ESCOLARES DEL NIVEL SECUNDARIO  POR GRADO SEGUNDO AÑO CAPACITADOS EN HABILIDADES PSICOSOCIALES PARA LA PREVENCION DEL CONSUMO DE DROGA - DRE CALLAO - 2016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estudiantes'!$B$40:$B$51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estudiantes'!$G$40:$G$51</c:f>
              <c:numCache>
                <c:formatCode>General</c:formatCode>
                <c:ptCount val="12"/>
                <c:pt idx="0">
                  <c:v>2250</c:v>
                </c:pt>
                <c:pt idx="1">
                  <c:v>542</c:v>
                </c:pt>
                <c:pt idx="2">
                  <c:v>439</c:v>
                </c:pt>
                <c:pt idx="3">
                  <c:v>2</c:v>
                </c:pt>
                <c:pt idx="4">
                  <c:v>3</c:v>
                </c:pt>
                <c:pt idx="5">
                  <c:v>59</c:v>
                </c:pt>
                <c:pt idx="6">
                  <c:v>20</c:v>
                </c:pt>
                <c:pt idx="7">
                  <c:v>9</c:v>
                </c:pt>
                <c:pt idx="8">
                  <c:v>37</c:v>
                </c:pt>
                <c:pt idx="9">
                  <c:v>13</c:v>
                </c:pt>
                <c:pt idx="10">
                  <c:v>8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694208"/>
        <c:axId val="201696000"/>
      </c:barChart>
      <c:catAx>
        <c:axId val="201694208"/>
        <c:scaling>
          <c:orientation val="minMax"/>
        </c:scaling>
        <c:delete val="0"/>
        <c:axPos val="l"/>
        <c:majorTickMark val="out"/>
        <c:minorTickMark val="none"/>
        <c:tickLblPos val="nextTo"/>
        <c:crossAx val="201696000"/>
        <c:crosses val="autoZero"/>
        <c:auto val="1"/>
        <c:lblAlgn val="ctr"/>
        <c:lblOffset val="100"/>
        <c:noMultiLvlLbl val="0"/>
      </c:catAx>
      <c:valAx>
        <c:axId val="201696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69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</a:rPr>
              <a:t>PROPORCIÓN DE ESCOLARES DEL NIVEL SECUNDARIO  POR GRADO TERCER AÑO CAPACITADOS EN HABILIDADES PSICOSOCIALES PARA LA PREVENCION DEL CONSUMO DE DROGA - DRE CALLAO - 2016</a:t>
            </a:r>
            <a:endParaRPr lang="es-PE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 sz="1050"/>
          </a:p>
        </c:rich>
      </c:tx>
      <c:layout>
        <c:manualLayout>
          <c:xMode val="edge"/>
          <c:yMode val="edge"/>
          <c:x val="0.15794821392594413"/>
          <c:y val="1.671179894126806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estudiantes'!$B$40:$B$51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estudiantes'!$I$40:$I$51</c:f>
              <c:numCache>
                <c:formatCode>General</c:formatCode>
                <c:ptCount val="12"/>
                <c:pt idx="0">
                  <c:v>2070</c:v>
                </c:pt>
                <c:pt idx="1">
                  <c:v>344</c:v>
                </c:pt>
                <c:pt idx="2">
                  <c:v>369</c:v>
                </c:pt>
                <c:pt idx="3">
                  <c:v>1</c:v>
                </c:pt>
                <c:pt idx="4">
                  <c:v>34</c:v>
                </c:pt>
                <c:pt idx="5">
                  <c:v>33</c:v>
                </c:pt>
                <c:pt idx="6">
                  <c:v>18</c:v>
                </c:pt>
                <c:pt idx="7">
                  <c:v>14</c:v>
                </c:pt>
                <c:pt idx="8">
                  <c:v>15</c:v>
                </c:pt>
                <c:pt idx="9">
                  <c:v>6</c:v>
                </c:pt>
                <c:pt idx="10">
                  <c:v>3</c:v>
                </c:pt>
                <c:pt idx="1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13760"/>
        <c:axId val="201415296"/>
      </c:barChart>
      <c:catAx>
        <c:axId val="201413760"/>
        <c:scaling>
          <c:orientation val="minMax"/>
        </c:scaling>
        <c:delete val="0"/>
        <c:axPos val="l"/>
        <c:majorTickMark val="out"/>
        <c:minorTickMark val="none"/>
        <c:tickLblPos val="nextTo"/>
        <c:crossAx val="201415296"/>
        <c:crosses val="autoZero"/>
        <c:auto val="1"/>
        <c:lblAlgn val="ctr"/>
        <c:lblOffset val="100"/>
        <c:noMultiLvlLbl val="0"/>
      </c:catAx>
      <c:valAx>
        <c:axId val="201415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413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</a:rPr>
              <a:t>PROPORCIÓN DE ESCOLARES DEL NIVEL SECUNDARIO  POR GRADO CUARTO AÑO CAPACITADOS EN HABILIDADES PSICOSOCIALES PARA LA PREVENCION DEL CONSUMO DE DROGA - DRE CALLAO - 2016</a:t>
            </a:r>
            <a:endParaRPr lang="es-PE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estudiantes'!$B$40:$B$51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estudiantes'!$K$40:$K$51</c:f>
              <c:numCache>
                <c:formatCode>General</c:formatCode>
                <c:ptCount val="12"/>
                <c:pt idx="0">
                  <c:v>1723</c:v>
                </c:pt>
                <c:pt idx="1">
                  <c:v>363</c:v>
                </c:pt>
                <c:pt idx="2">
                  <c:v>430</c:v>
                </c:pt>
                <c:pt idx="3">
                  <c:v>2</c:v>
                </c:pt>
                <c:pt idx="4">
                  <c:v>2</c:v>
                </c:pt>
                <c:pt idx="5">
                  <c:v>26</c:v>
                </c:pt>
                <c:pt idx="6">
                  <c:v>19</c:v>
                </c:pt>
                <c:pt idx="7">
                  <c:v>11</c:v>
                </c:pt>
                <c:pt idx="8">
                  <c:v>60</c:v>
                </c:pt>
                <c:pt idx="9">
                  <c:v>8</c:v>
                </c:pt>
                <c:pt idx="10">
                  <c:v>5</c:v>
                </c:pt>
                <c:pt idx="11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9312"/>
        <c:axId val="201550848"/>
      </c:barChart>
      <c:catAx>
        <c:axId val="201549312"/>
        <c:scaling>
          <c:orientation val="minMax"/>
        </c:scaling>
        <c:delete val="0"/>
        <c:axPos val="l"/>
        <c:majorTickMark val="out"/>
        <c:minorTickMark val="none"/>
        <c:tickLblPos val="nextTo"/>
        <c:crossAx val="201550848"/>
        <c:crosses val="autoZero"/>
        <c:auto val="1"/>
        <c:lblAlgn val="ctr"/>
        <c:lblOffset val="100"/>
        <c:noMultiLvlLbl val="0"/>
      </c:catAx>
      <c:valAx>
        <c:axId val="201550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549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 b="1" i="0" baseline="0">
                <a:effectLst/>
              </a:rPr>
              <a:t>PROPORCIÓN DE ESCOLARES DEL NIVEL SECUNDARIO  POR GRADO QUINTO AÑO CAPACITADOS EN HABILIDADES PSICOSOCIALES PARA LA PREVENCION DEL CONSUMO DE DROGA - DRE CALLAO - 2016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estudiantes'!$B$40:$B$51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estudiantes'!$M$40:$M$51</c:f>
              <c:numCache>
                <c:formatCode>General</c:formatCode>
                <c:ptCount val="12"/>
                <c:pt idx="0">
                  <c:v>1778</c:v>
                </c:pt>
                <c:pt idx="1">
                  <c:v>260</c:v>
                </c:pt>
                <c:pt idx="2">
                  <c:v>321</c:v>
                </c:pt>
                <c:pt idx="3">
                  <c:v>3</c:v>
                </c:pt>
                <c:pt idx="4">
                  <c:v>46</c:v>
                </c:pt>
                <c:pt idx="5">
                  <c:v>53</c:v>
                </c:pt>
                <c:pt idx="6">
                  <c:v>16</c:v>
                </c:pt>
                <c:pt idx="7">
                  <c:v>12</c:v>
                </c:pt>
                <c:pt idx="8">
                  <c:v>3</c:v>
                </c:pt>
                <c:pt idx="9">
                  <c:v>29</c:v>
                </c:pt>
                <c:pt idx="10">
                  <c:v>4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19808"/>
        <c:axId val="201721344"/>
      </c:barChart>
      <c:catAx>
        <c:axId val="201719808"/>
        <c:scaling>
          <c:orientation val="minMax"/>
        </c:scaling>
        <c:delete val="0"/>
        <c:axPos val="l"/>
        <c:majorTickMark val="out"/>
        <c:minorTickMark val="none"/>
        <c:tickLblPos val="nextTo"/>
        <c:crossAx val="201721344"/>
        <c:crosses val="autoZero"/>
        <c:auto val="1"/>
        <c:lblAlgn val="ctr"/>
        <c:lblOffset val="100"/>
        <c:noMultiLvlLbl val="0"/>
      </c:catAx>
      <c:valAx>
        <c:axId val="201721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71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 b="1" i="0" baseline="0">
                <a:effectLst/>
              </a:rPr>
              <a:t>PROPORCIÓN DE ESCOLARES DEL NIVEL SECUNDARIO  POR GRADO PRIMER AÑO CAPACITADOS EN HABILIDADES PSICOSOCIALES PARA LA PREVENCION DEL CONSUMO DE DROGA - UGEL VENTANILLA - 2016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estudiantes'!$B$52:$B$63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estudiantes'!$E$52:$E$63</c:f>
              <c:numCache>
                <c:formatCode>General</c:formatCode>
                <c:ptCount val="12"/>
                <c:pt idx="0">
                  <c:v>1211</c:v>
                </c:pt>
                <c:pt idx="1">
                  <c:v>220</c:v>
                </c:pt>
                <c:pt idx="2">
                  <c:v>207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34400"/>
        <c:axId val="202059776"/>
      </c:barChart>
      <c:catAx>
        <c:axId val="201734400"/>
        <c:scaling>
          <c:orientation val="minMax"/>
        </c:scaling>
        <c:delete val="0"/>
        <c:axPos val="l"/>
        <c:majorTickMark val="out"/>
        <c:minorTickMark val="none"/>
        <c:tickLblPos val="nextTo"/>
        <c:crossAx val="202059776"/>
        <c:crosses val="autoZero"/>
        <c:auto val="1"/>
        <c:lblAlgn val="ctr"/>
        <c:lblOffset val="100"/>
        <c:noMultiLvlLbl val="0"/>
      </c:catAx>
      <c:valAx>
        <c:axId val="202059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1734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PE" sz="1200" b="1" i="0" baseline="0">
                <a:effectLst/>
              </a:rPr>
              <a:t>PROPORCIÓN DE ESCOLARES DEL NIVEL SECUNDARIO  POR GRADO SEGUNDO AÑO CAPACITADOS EN HABILIDADES PSICOSOCIALES PARA LA PREVENCION DEL CONSUMO DE DROGA -  UGEL VENTANILLA - 2016</a:t>
            </a:r>
            <a:endParaRPr lang="es-PE" sz="1200" b="1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 cap estudiantes'!$B$52:$B$63</c:f>
              <c:strCache>
                <c:ptCount val="12"/>
                <c:pt idx="0">
                  <c:v>N° Estudiantes que han recibido 12 sesiones de tutoria</c:v>
                </c:pt>
                <c:pt idx="1">
                  <c:v>N° Estudiantes que han recibido 11 sesiones de tutoria</c:v>
                </c:pt>
                <c:pt idx="2">
                  <c:v>N° Estudiantes que han recibido 10 sesiones de tutoria</c:v>
                </c:pt>
                <c:pt idx="3">
                  <c:v>N° Estudiantes que han recibido 09 sesiones de tutoria</c:v>
                </c:pt>
                <c:pt idx="4">
                  <c:v>N° Estudiantes que han recibido 08 sesiones de tutoria</c:v>
                </c:pt>
                <c:pt idx="5">
                  <c:v>N° Estudiantes que han recibido 07 sesiones de tutoria</c:v>
                </c:pt>
                <c:pt idx="6">
                  <c:v>N° Estudiantes que han recibido 06 sesiones de tutoria</c:v>
                </c:pt>
                <c:pt idx="7">
                  <c:v>N° Estudiantes que han recibido 05 sesiones de tutoria</c:v>
                </c:pt>
                <c:pt idx="8">
                  <c:v>N° Estudiantes que han recibido 04 sesiones de tutoria</c:v>
                </c:pt>
                <c:pt idx="9">
                  <c:v>N° Estudiantes que han recibido 03 sesiones de tutoria</c:v>
                </c:pt>
                <c:pt idx="10">
                  <c:v>N° Estudiantes que han recibido 02 sesiones de tutoria</c:v>
                </c:pt>
                <c:pt idx="11">
                  <c:v>N° Estudiantes que no han recibido sesiones de tutoria</c:v>
                </c:pt>
              </c:strCache>
            </c:strRef>
          </c:cat>
          <c:val>
            <c:numRef>
              <c:f>'ind cap estudiantes'!$G$52:$G$63</c:f>
              <c:numCache>
                <c:formatCode>General</c:formatCode>
                <c:ptCount val="12"/>
                <c:pt idx="0">
                  <c:v>1036</c:v>
                </c:pt>
                <c:pt idx="1">
                  <c:v>212</c:v>
                </c:pt>
                <c:pt idx="2">
                  <c:v>156</c:v>
                </c:pt>
                <c:pt idx="3">
                  <c:v>1</c:v>
                </c:pt>
                <c:pt idx="4">
                  <c:v>1</c:v>
                </c:pt>
                <c:pt idx="5">
                  <c:v>37</c:v>
                </c:pt>
                <c:pt idx="6">
                  <c:v>10</c:v>
                </c:pt>
                <c:pt idx="7">
                  <c:v>10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  <c:pt idx="11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75136"/>
        <c:axId val="202105600"/>
      </c:barChart>
      <c:catAx>
        <c:axId val="202075136"/>
        <c:scaling>
          <c:orientation val="minMax"/>
        </c:scaling>
        <c:delete val="0"/>
        <c:axPos val="l"/>
        <c:majorTickMark val="out"/>
        <c:minorTickMark val="none"/>
        <c:tickLblPos val="nextTo"/>
        <c:crossAx val="202105600"/>
        <c:crosses val="autoZero"/>
        <c:auto val="1"/>
        <c:lblAlgn val="ctr"/>
        <c:lblOffset val="100"/>
        <c:noMultiLvlLbl val="0"/>
      </c:catAx>
      <c:valAx>
        <c:axId val="202105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2075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0.92667</cdr:x>
      <cdr:y>0.52611</cdr:y>
    </cdr:from>
    <cdr:to>
      <cdr:x>1</cdr:x>
      <cdr:y>0.55319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8619536" y="3198520"/>
          <a:ext cx="682038" cy="16462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700"/>
            <a:t>SESIONES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0.92667</cdr:x>
      <cdr:y>0.5306</cdr:y>
    </cdr:from>
    <cdr:to>
      <cdr:x>1</cdr:x>
      <cdr:y>0.55768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8619536" y="3225800"/>
          <a:ext cx="682038" cy="16462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/>
            <a:t>SESIONES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"/>
  <sheetViews>
    <sheetView tabSelected="1" workbookViewId="0">
      <selection activeCell="G67" sqref="G67"/>
    </sheetView>
  </sheetViews>
  <sheetFormatPr baseColWidth="10" defaultRowHeight="15" x14ac:dyDescent="0.25"/>
  <cols>
    <col min="1" max="1" width="19.140625" customWidth="1"/>
    <col min="2" max="2" width="51.28515625" customWidth="1"/>
    <col min="3" max="4" width="23.28515625" customWidth="1"/>
    <col min="5" max="5" width="11.7109375" customWidth="1"/>
    <col min="6" max="6" width="15.28515625" customWidth="1"/>
    <col min="7" max="7" width="12.140625" customWidth="1"/>
    <col min="8" max="8" width="9.85546875" customWidth="1"/>
  </cols>
  <sheetData>
    <row r="2" spans="1:10" x14ac:dyDescent="0.25">
      <c r="A2" s="48" t="s">
        <v>33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7"/>
      <c r="B4" s="7"/>
      <c r="C4" s="7"/>
      <c r="D4" s="13"/>
      <c r="E4" s="7"/>
      <c r="F4" s="7"/>
      <c r="G4" s="7"/>
      <c r="H4" s="7"/>
      <c r="I4" s="7"/>
      <c r="J4" s="7"/>
    </row>
    <row r="5" spans="1:10" x14ac:dyDescent="0.25">
      <c r="A5" s="49" t="s">
        <v>34</v>
      </c>
      <c r="B5" s="49"/>
      <c r="C5" s="49"/>
      <c r="D5" s="49"/>
      <c r="E5" s="49"/>
      <c r="F5" s="49"/>
      <c r="G5" s="49"/>
      <c r="H5" s="49"/>
      <c r="I5" s="49"/>
      <c r="J5" s="49"/>
    </row>
    <row r="7" spans="1:10" x14ac:dyDescent="0.25">
      <c r="A7" s="55" t="s">
        <v>16</v>
      </c>
      <c r="B7" s="55" t="s">
        <v>18</v>
      </c>
      <c r="C7" s="55" t="s">
        <v>21</v>
      </c>
      <c r="D7" s="12"/>
      <c r="E7" s="47" t="s">
        <v>19</v>
      </c>
      <c r="F7" s="47" t="s">
        <v>20</v>
      </c>
      <c r="G7" s="56" t="s">
        <v>17</v>
      </c>
      <c r="H7" s="56"/>
      <c r="I7" s="56"/>
      <c r="J7" s="56"/>
    </row>
    <row r="8" spans="1:10" ht="45" customHeight="1" x14ac:dyDescent="0.25">
      <c r="A8" s="55"/>
      <c r="B8" s="55"/>
      <c r="C8" s="55"/>
      <c r="D8" s="12"/>
      <c r="E8" s="47"/>
      <c r="F8" s="47"/>
      <c r="G8" s="2" t="s">
        <v>2</v>
      </c>
      <c r="H8" s="2" t="s">
        <v>23</v>
      </c>
      <c r="I8" s="2" t="s">
        <v>3</v>
      </c>
      <c r="J8" s="2" t="s">
        <v>23</v>
      </c>
    </row>
    <row r="9" spans="1:10" x14ac:dyDescent="0.25">
      <c r="A9" s="50" t="s">
        <v>42</v>
      </c>
      <c r="B9" s="1" t="s">
        <v>4</v>
      </c>
      <c r="C9" s="15">
        <v>10271</v>
      </c>
      <c r="D9" s="15"/>
      <c r="E9" s="15">
        <v>10271</v>
      </c>
      <c r="F9" s="14">
        <f>(C9*100)/15744</f>
        <v>65.237550813008127</v>
      </c>
      <c r="G9" s="15">
        <v>4673</v>
      </c>
      <c r="H9" s="16">
        <f>(G9*100)/E9</f>
        <v>45.49703047415052</v>
      </c>
      <c r="I9" s="15">
        <v>5598</v>
      </c>
      <c r="J9" s="16">
        <f>(I9*100)/E9</f>
        <v>54.50296952584948</v>
      </c>
    </row>
    <row r="10" spans="1:10" x14ac:dyDescent="0.25">
      <c r="A10" s="51"/>
      <c r="B10" s="1" t="s">
        <v>5</v>
      </c>
      <c r="C10" s="15">
        <v>2001</v>
      </c>
      <c r="D10" s="15"/>
      <c r="E10" s="15">
        <v>2001</v>
      </c>
      <c r="F10" s="14">
        <f t="shared" ref="F10:F20" si="0">(C10*100)/15744</f>
        <v>12.709603658536585</v>
      </c>
      <c r="G10" s="15">
        <v>889</v>
      </c>
      <c r="H10" s="16">
        <f t="shared" ref="H10:H32" si="1">(G10*100)/E10</f>
        <v>44.427786106946527</v>
      </c>
      <c r="I10" s="15">
        <v>1112</v>
      </c>
      <c r="J10" s="16">
        <f t="shared" ref="J10:J32" si="2">(I10*100)/E10</f>
        <v>55.572213893053473</v>
      </c>
    </row>
    <row r="11" spans="1:10" x14ac:dyDescent="0.25">
      <c r="A11" s="51"/>
      <c r="B11" s="1" t="s">
        <v>6</v>
      </c>
      <c r="C11" s="15">
        <v>1992</v>
      </c>
      <c r="D11" s="15"/>
      <c r="E11" s="15">
        <v>1992</v>
      </c>
      <c r="F11" s="14">
        <f t="shared" si="0"/>
        <v>12.652439024390244</v>
      </c>
      <c r="G11" s="15">
        <v>901</v>
      </c>
      <c r="H11" s="16">
        <f t="shared" si="1"/>
        <v>45.230923694779115</v>
      </c>
      <c r="I11" s="15">
        <v>1091</v>
      </c>
      <c r="J11" s="16">
        <f t="shared" si="2"/>
        <v>54.769076305220885</v>
      </c>
    </row>
    <row r="12" spans="1:10" x14ac:dyDescent="0.25">
      <c r="A12" s="51"/>
      <c r="B12" s="1" t="s">
        <v>7</v>
      </c>
      <c r="C12" s="15">
        <v>9</v>
      </c>
      <c r="D12" s="15"/>
      <c r="E12" s="15">
        <v>9</v>
      </c>
      <c r="F12" s="14">
        <f t="shared" si="0"/>
        <v>5.7164634146341466E-2</v>
      </c>
      <c r="G12" s="15">
        <v>2</v>
      </c>
      <c r="H12" s="16">
        <f t="shared" si="1"/>
        <v>22.222222222222221</v>
      </c>
      <c r="I12" s="15">
        <v>7</v>
      </c>
      <c r="J12" s="16">
        <f t="shared" si="2"/>
        <v>77.777777777777771</v>
      </c>
    </row>
    <row r="13" spans="1:10" x14ac:dyDescent="0.25">
      <c r="A13" s="51"/>
      <c r="B13" s="1" t="s">
        <v>8</v>
      </c>
      <c r="C13" s="15">
        <v>85</v>
      </c>
      <c r="D13" s="15"/>
      <c r="E13" s="15">
        <v>85</v>
      </c>
      <c r="F13" s="14">
        <f t="shared" si="0"/>
        <v>0.53988821138211385</v>
      </c>
      <c r="G13" s="15">
        <v>40</v>
      </c>
      <c r="H13" s="16">
        <f t="shared" si="1"/>
        <v>47.058823529411768</v>
      </c>
      <c r="I13" s="15">
        <v>45</v>
      </c>
      <c r="J13" s="16">
        <f t="shared" si="2"/>
        <v>52.941176470588232</v>
      </c>
    </row>
    <row r="14" spans="1:10" x14ac:dyDescent="0.25">
      <c r="A14" s="51"/>
      <c r="B14" s="1" t="s">
        <v>9</v>
      </c>
      <c r="C14" s="15">
        <v>267</v>
      </c>
      <c r="D14" s="15"/>
      <c r="E14" s="15">
        <v>267</v>
      </c>
      <c r="F14" s="14">
        <f t="shared" si="0"/>
        <v>1.6958841463414633</v>
      </c>
      <c r="G14" s="15">
        <v>138</v>
      </c>
      <c r="H14" s="16">
        <f t="shared" si="1"/>
        <v>51.685393258426963</v>
      </c>
      <c r="I14" s="15">
        <v>129</v>
      </c>
      <c r="J14" s="16">
        <f t="shared" si="2"/>
        <v>48.314606741573037</v>
      </c>
    </row>
    <row r="15" spans="1:10" x14ac:dyDescent="0.25">
      <c r="A15" s="51"/>
      <c r="B15" s="1" t="s">
        <v>10</v>
      </c>
      <c r="C15" s="15">
        <v>89</v>
      </c>
      <c r="D15" s="15"/>
      <c r="E15" s="15">
        <v>89</v>
      </c>
      <c r="F15" s="14">
        <f t="shared" si="0"/>
        <v>0.56529471544715448</v>
      </c>
      <c r="G15" s="15">
        <v>45</v>
      </c>
      <c r="H15" s="16">
        <f t="shared" si="1"/>
        <v>50.561797752808985</v>
      </c>
      <c r="I15" s="15">
        <v>44</v>
      </c>
      <c r="J15" s="16">
        <f t="shared" si="2"/>
        <v>49.438202247191015</v>
      </c>
    </row>
    <row r="16" spans="1:10" x14ac:dyDescent="0.25">
      <c r="A16" s="51"/>
      <c r="B16" s="1" t="s">
        <v>11</v>
      </c>
      <c r="C16" s="15">
        <v>53</v>
      </c>
      <c r="D16" s="15"/>
      <c r="E16" s="15">
        <v>53</v>
      </c>
      <c r="F16" s="14">
        <f t="shared" si="0"/>
        <v>0.33663617886178859</v>
      </c>
      <c r="G16" s="15">
        <v>24</v>
      </c>
      <c r="H16" s="16">
        <f t="shared" si="1"/>
        <v>45.283018867924525</v>
      </c>
      <c r="I16" s="15">
        <v>19</v>
      </c>
      <c r="J16" s="16">
        <f t="shared" si="2"/>
        <v>35.849056603773583</v>
      </c>
    </row>
    <row r="17" spans="1:10" x14ac:dyDescent="0.25">
      <c r="A17" s="51"/>
      <c r="B17" s="1" t="s">
        <v>12</v>
      </c>
      <c r="C17" s="15">
        <v>161</v>
      </c>
      <c r="D17" s="15"/>
      <c r="E17" s="15">
        <v>161</v>
      </c>
      <c r="F17" s="14">
        <f t="shared" si="0"/>
        <v>1.0226117886178863</v>
      </c>
      <c r="G17" s="15">
        <v>41</v>
      </c>
      <c r="H17" s="16">
        <f t="shared" si="1"/>
        <v>25.465838509316772</v>
      </c>
      <c r="I17" s="15">
        <v>120</v>
      </c>
      <c r="J17" s="16">
        <f t="shared" si="2"/>
        <v>74.534161490683232</v>
      </c>
    </row>
    <row r="18" spans="1:10" x14ac:dyDescent="0.25">
      <c r="A18" s="51"/>
      <c r="B18" s="1" t="s">
        <v>13</v>
      </c>
      <c r="C18" s="15">
        <v>70</v>
      </c>
      <c r="D18" s="15"/>
      <c r="E18" s="15">
        <v>70</v>
      </c>
      <c r="F18" s="14">
        <f t="shared" si="0"/>
        <v>0.44461382113821141</v>
      </c>
      <c r="G18" s="15">
        <v>37</v>
      </c>
      <c r="H18" s="16">
        <f t="shared" si="1"/>
        <v>52.857142857142854</v>
      </c>
      <c r="I18" s="15">
        <v>33</v>
      </c>
      <c r="J18" s="16">
        <f t="shared" si="2"/>
        <v>47.142857142857146</v>
      </c>
    </row>
    <row r="19" spans="1:10" x14ac:dyDescent="0.25">
      <c r="A19" s="51"/>
      <c r="B19" s="1" t="s">
        <v>14</v>
      </c>
      <c r="C19" s="15">
        <v>34</v>
      </c>
      <c r="D19" s="15"/>
      <c r="E19" s="15">
        <v>34</v>
      </c>
      <c r="F19" s="14">
        <f t="shared" si="0"/>
        <v>0.21595528455284552</v>
      </c>
      <c r="G19" s="15">
        <v>16</v>
      </c>
      <c r="H19" s="16">
        <f t="shared" si="1"/>
        <v>47.058823529411768</v>
      </c>
      <c r="I19" s="15">
        <v>18</v>
      </c>
      <c r="J19" s="16">
        <f t="shared" si="2"/>
        <v>52.941176470588232</v>
      </c>
    </row>
    <row r="20" spans="1:10" x14ac:dyDescent="0.25">
      <c r="A20" s="52"/>
      <c r="B20" s="1" t="s">
        <v>15</v>
      </c>
      <c r="C20" s="15">
        <v>712</v>
      </c>
      <c r="D20" s="15"/>
      <c r="E20" s="15">
        <v>712</v>
      </c>
      <c r="F20" s="14">
        <f t="shared" si="0"/>
        <v>4.5223577235772359</v>
      </c>
      <c r="G20" s="15">
        <v>338</v>
      </c>
      <c r="H20" s="16">
        <f t="shared" si="1"/>
        <v>47.471910112359552</v>
      </c>
      <c r="I20" s="15">
        <v>374</v>
      </c>
      <c r="J20" s="16">
        <f t="shared" si="2"/>
        <v>52.528089887640448</v>
      </c>
    </row>
    <row r="21" spans="1:10" x14ac:dyDescent="0.25">
      <c r="A21" s="50" t="s">
        <v>43</v>
      </c>
      <c r="B21" s="1" t="s">
        <v>4</v>
      </c>
      <c r="C21" s="15">
        <v>4665</v>
      </c>
      <c r="D21" s="15"/>
      <c r="E21" s="15">
        <v>4665</v>
      </c>
      <c r="F21" s="14">
        <f>(C21*100)/7260</f>
        <v>64.256198347107443</v>
      </c>
      <c r="G21" s="15">
        <v>2166</v>
      </c>
      <c r="H21" s="16">
        <f t="shared" si="1"/>
        <v>46.430868167202576</v>
      </c>
      <c r="I21" s="15">
        <v>2499</v>
      </c>
      <c r="J21" s="16">
        <f t="shared" si="2"/>
        <v>53.569131832797424</v>
      </c>
    </row>
    <row r="22" spans="1:10" x14ac:dyDescent="0.25">
      <c r="A22" s="51"/>
      <c r="B22" s="1" t="s">
        <v>5</v>
      </c>
      <c r="C22" s="15">
        <v>1026</v>
      </c>
      <c r="D22" s="15"/>
      <c r="E22" s="15">
        <v>1026</v>
      </c>
      <c r="F22" s="14">
        <f t="shared" ref="F22:F32" si="3">(C22*100)/7260</f>
        <v>14.132231404958677</v>
      </c>
      <c r="G22" s="15">
        <v>461</v>
      </c>
      <c r="H22" s="16">
        <f t="shared" si="1"/>
        <v>44.931773879142298</v>
      </c>
      <c r="I22" s="15">
        <v>565</v>
      </c>
      <c r="J22" s="16">
        <f t="shared" si="2"/>
        <v>55.068226120857702</v>
      </c>
    </row>
    <row r="23" spans="1:10" x14ac:dyDescent="0.25">
      <c r="A23" s="51"/>
      <c r="B23" s="1" t="s">
        <v>6</v>
      </c>
      <c r="C23" s="15">
        <v>886</v>
      </c>
      <c r="D23" s="15"/>
      <c r="E23" s="15">
        <v>886</v>
      </c>
      <c r="F23" s="14">
        <f t="shared" si="3"/>
        <v>12.203856749311294</v>
      </c>
      <c r="G23" s="15">
        <v>437</v>
      </c>
      <c r="H23" s="16">
        <f t="shared" si="1"/>
        <v>49.322799097065463</v>
      </c>
      <c r="I23" s="15">
        <v>449</v>
      </c>
      <c r="J23" s="16">
        <f t="shared" si="2"/>
        <v>50.677200902934537</v>
      </c>
    </row>
    <row r="24" spans="1:10" x14ac:dyDescent="0.25">
      <c r="A24" s="51"/>
      <c r="B24" s="1" t="s">
        <v>7</v>
      </c>
      <c r="C24" s="15">
        <v>6</v>
      </c>
      <c r="D24" s="15"/>
      <c r="E24" s="15">
        <v>6</v>
      </c>
      <c r="F24" s="14">
        <f t="shared" si="3"/>
        <v>8.2644628099173556E-2</v>
      </c>
      <c r="G24" s="15">
        <v>4</v>
      </c>
      <c r="H24" s="16">
        <f t="shared" si="1"/>
        <v>66.666666666666671</v>
      </c>
      <c r="I24" s="15">
        <v>2</v>
      </c>
      <c r="J24" s="16">
        <f t="shared" si="2"/>
        <v>33.333333333333336</v>
      </c>
    </row>
    <row r="25" spans="1:10" x14ac:dyDescent="0.25">
      <c r="A25" s="51"/>
      <c r="B25" s="1" t="s">
        <v>8</v>
      </c>
      <c r="C25" s="15">
        <v>2</v>
      </c>
      <c r="D25" s="15"/>
      <c r="E25" s="15">
        <v>2</v>
      </c>
      <c r="F25" s="14">
        <f t="shared" si="3"/>
        <v>2.7548209366391185E-2</v>
      </c>
      <c r="G25" s="15">
        <v>0</v>
      </c>
      <c r="H25" s="16">
        <f t="shared" si="1"/>
        <v>0</v>
      </c>
      <c r="I25" s="15">
        <v>2</v>
      </c>
      <c r="J25" s="16">
        <f t="shared" si="2"/>
        <v>100</v>
      </c>
    </row>
    <row r="26" spans="1:10" x14ac:dyDescent="0.25">
      <c r="A26" s="51"/>
      <c r="B26" s="1" t="s">
        <v>9</v>
      </c>
      <c r="C26" s="15">
        <v>114</v>
      </c>
      <c r="D26" s="15"/>
      <c r="E26" s="15">
        <v>114</v>
      </c>
      <c r="F26" s="14">
        <f t="shared" si="3"/>
        <v>1.5702479338842976</v>
      </c>
      <c r="G26" s="15">
        <v>60</v>
      </c>
      <c r="H26" s="16">
        <f t="shared" si="1"/>
        <v>52.631578947368418</v>
      </c>
      <c r="I26" s="15">
        <v>54</v>
      </c>
      <c r="J26" s="16">
        <f t="shared" si="2"/>
        <v>47.368421052631582</v>
      </c>
    </row>
    <row r="27" spans="1:10" x14ac:dyDescent="0.25">
      <c r="A27" s="51"/>
      <c r="B27" s="1" t="s">
        <v>10</v>
      </c>
      <c r="C27" s="15">
        <v>42</v>
      </c>
      <c r="D27" s="15"/>
      <c r="E27" s="15">
        <v>42</v>
      </c>
      <c r="F27" s="14">
        <f t="shared" si="3"/>
        <v>0.57851239669421484</v>
      </c>
      <c r="G27" s="15">
        <v>20</v>
      </c>
      <c r="H27" s="16">
        <f t="shared" si="1"/>
        <v>47.61904761904762</v>
      </c>
      <c r="I27" s="15">
        <v>22</v>
      </c>
      <c r="J27" s="16">
        <f t="shared" si="2"/>
        <v>52.38095238095238</v>
      </c>
    </row>
    <row r="28" spans="1:10" x14ac:dyDescent="0.25">
      <c r="A28" s="51"/>
      <c r="B28" s="1" t="s">
        <v>11</v>
      </c>
      <c r="C28" s="15">
        <v>30</v>
      </c>
      <c r="D28" s="15"/>
      <c r="E28" s="15">
        <v>30</v>
      </c>
      <c r="F28" s="14">
        <f t="shared" si="3"/>
        <v>0.41322314049586778</v>
      </c>
      <c r="G28" s="15">
        <v>17</v>
      </c>
      <c r="H28" s="16">
        <f t="shared" si="1"/>
        <v>56.666666666666664</v>
      </c>
      <c r="I28" s="15">
        <v>13</v>
      </c>
      <c r="J28" s="16">
        <f t="shared" si="2"/>
        <v>43.333333333333336</v>
      </c>
    </row>
    <row r="29" spans="1:10" x14ac:dyDescent="0.25">
      <c r="A29" s="51"/>
      <c r="B29" s="1" t="s">
        <v>12</v>
      </c>
      <c r="C29" s="15">
        <v>50</v>
      </c>
      <c r="D29" s="15"/>
      <c r="E29" s="15">
        <v>50</v>
      </c>
      <c r="F29" s="14">
        <f t="shared" si="3"/>
        <v>0.68870523415977958</v>
      </c>
      <c r="G29" s="15">
        <v>28</v>
      </c>
      <c r="H29" s="16">
        <f t="shared" si="1"/>
        <v>56</v>
      </c>
      <c r="I29" s="15">
        <v>22</v>
      </c>
      <c r="J29" s="16">
        <f t="shared" si="2"/>
        <v>44</v>
      </c>
    </row>
    <row r="30" spans="1:10" x14ac:dyDescent="0.25">
      <c r="A30" s="51"/>
      <c r="B30" s="1" t="s">
        <v>13</v>
      </c>
      <c r="C30" s="15">
        <v>8</v>
      </c>
      <c r="D30" s="15"/>
      <c r="E30" s="15">
        <v>8</v>
      </c>
      <c r="F30" s="14">
        <f t="shared" si="3"/>
        <v>0.11019283746556474</v>
      </c>
      <c r="G30" s="15">
        <v>4</v>
      </c>
      <c r="H30" s="16">
        <f t="shared" si="1"/>
        <v>50</v>
      </c>
      <c r="I30" s="15">
        <v>4</v>
      </c>
      <c r="J30" s="16">
        <f t="shared" si="2"/>
        <v>50</v>
      </c>
    </row>
    <row r="31" spans="1:10" x14ac:dyDescent="0.25">
      <c r="A31" s="51"/>
      <c r="B31" s="1" t="s">
        <v>14</v>
      </c>
      <c r="C31" s="15">
        <v>12</v>
      </c>
      <c r="D31" s="15"/>
      <c r="E31" s="15">
        <v>12</v>
      </c>
      <c r="F31" s="14">
        <f t="shared" si="3"/>
        <v>0.16528925619834711</v>
      </c>
      <c r="G31" s="15">
        <v>7</v>
      </c>
      <c r="H31" s="16">
        <f t="shared" si="1"/>
        <v>58.333333333333336</v>
      </c>
      <c r="I31" s="15">
        <v>5</v>
      </c>
      <c r="J31" s="16">
        <f t="shared" si="2"/>
        <v>41.666666666666664</v>
      </c>
    </row>
    <row r="32" spans="1:10" x14ac:dyDescent="0.25">
      <c r="A32" s="52"/>
      <c r="B32" s="1" t="s">
        <v>15</v>
      </c>
      <c r="C32" s="15">
        <v>419</v>
      </c>
      <c r="D32" s="15"/>
      <c r="E32" s="15">
        <v>419</v>
      </c>
      <c r="F32" s="14">
        <f t="shared" si="3"/>
        <v>5.771349862258953</v>
      </c>
      <c r="G32" s="15">
        <v>190</v>
      </c>
      <c r="H32" s="16">
        <f t="shared" si="1"/>
        <v>45.346062052505964</v>
      </c>
      <c r="I32" s="15">
        <v>229</v>
      </c>
      <c r="J32" s="16">
        <f t="shared" si="2"/>
        <v>54.653937947494036</v>
      </c>
    </row>
    <row r="33" spans="1:14" ht="18.75" x14ac:dyDescent="0.25">
      <c r="A33" s="53" t="s">
        <v>22</v>
      </c>
      <c r="B33" s="54"/>
      <c r="C33" s="17">
        <f>SUM(C9:C32)</f>
        <v>23004</v>
      </c>
      <c r="D33" s="1"/>
      <c r="E33" s="45">
        <f>SUM(E9:E32)</f>
        <v>23004</v>
      </c>
      <c r="F33" s="45">
        <f t="shared" ref="F33:J33" si="4">SUM(F9:F32)</f>
        <v>199.99999999999997</v>
      </c>
      <c r="G33" s="45">
        <f t="shared" si="4"/>
        <v>10538</v>
      </c>
      <c r="H33" s="46">
        <f t="shared" si="4"/>
        <v>1098.7695073439004</v>
      </c>
      <c r="I33" s="46">
        <f t="shared" si="4"/>
        <v>12456</v>
      </c>
      <c r="J33" s="46">
        <f t="shared" si="4"/>
        <v>1282.3625681277977</v>
      </c>
    </row>
    <row r="36" spans="1:14" x14ac:dyDescent="0.25">
      <c r="A36" s="49" t="s">
        <v>35</v>
      </c>
      <c r="B36" s="49"/>
      <c r="C36" s="49"/>
      <c r="D36" s="49"/>
      <c r="E36" s="49"/>
      <c r="F36" s="49"/>
      <c r="G36" s="49"/>
      <c r="H36" s="49"/>
      <c r="I36" s="49"/>
      <c r="J36" s="49"/>
    </row>
    <row r="38" spans="1:14" ht="33" customHeight="1" x14ac:dyDescent="0.25">
      <c r="A38" s="55" t="s">
        <v>16</v>
      </c>
      <c r="B38" s="55" t="s">
        <v>18</v>
      </c>
      <c r="C38" s="47" t="s">
        <v>21</v>
      </c>
      <c r="D38" s="11"/>
      <c r="E38" s="47" t="s">
        <v>24</v>
      </c>
      <c r="F38" s="47"/>
      <c r="G38" s="47" t="s">
        <v>25</v>
      </c>
      <c r="H38" s="47"/>
      <c r="I38" s="47" t="s">
        <v>26</v>
      </c>
      <c r="J38" s="47"/>
      <c r="K38" s="47" t="s">
        <v>27</v>
      </c>
      <c r="L38" s="47"/>
      <c r="M38" s="47" t="s">
        <v>28</v>
      </c>
      <c r="N38" s="47"/>
    </row>
    <row r="39" spans="1:14" x14ac:dyDescent="0.25">
      <c r="A39" s="55"/>
      <c r="B39" s="55"/>
      <c r="C39" s="47"/>
      <c r="D39" s="11" t="s">
        <v>41</v>
      </c>
      <c r="E39" s="3" t="s">
        <v>1</v>
      </c>
      <c r="F39" s="4" t="s">
        <v>23</v>
      </c>
      <c r="G39" s="3" t="s">
        <v>1</v>
      </c>
      <c r="H39" s="4" t="s">
        <v>23</v>
      </c>
      <c r="I39" s="3" t="s">
        <v>1</v>
      </c>
      <c r="J39" s="4" t="s">
        <v>23</v>
      </c>
      <c r="K39" s="3" t="s">
        <v>1</v>
      </c>
      <c r="L39" s="4" t="s">
        <v>23</v>
      </c>
      <c r="M39" s="3" t="s">
        <v>1</v>
      </c>
      <c r="N39" s="4" t="s">
        <v>23</v>
      </c>
    </row>
    <row r="40" spans="1:14" x14ac:dyDescent="0.25">
      <c r="A40" s="50" t="s">
        <v>42</v>
      </c>
      <c r="B40" s="1" t="s">
        <v>4</v>
      </c>
      <c r="C40" s="15">
        <v>10271</v>
      </c>
      <c r="D40" s="1"/>
      <c r="E40" s="15">
        <v>2450</v>
      </c>
      <c r="F40" s="16">
        <f>(E40*100)/C40</f>
        <v>23.853568299094537</v>
      </c>
      <c r="G40" s="15">
        <v>2250</v>
      </c>
      <c r="H40" s="16">
        <f>(G40*100)/C40</f>
        <v>21.906338233862332</v>
      </c>
      <c r="I40" s="15">
        <v>2070</v>
      </c>
      <c r="J40" s="16">
        <f>(I40*100)/C40</f>
        <v>20.153831175153343</v>
      </c>
      <c r="K40" s="15">
        <v>1723</v>
      </c>
      <c r="L40" s="16">
        <f>(K40*100)/C40</f>
        <v>16.775387011975464</v>
      </c>
      <c r="M40" s="15">
        <v>1778</v>
      </c>
      <c r="N40" s="16">
        <f>(M40*100)/C40</f>
        <v>17.31087527991432</v>
      </c>
    </row>
    <row r="41" spans="1:14" x14ac:dyDescent="0.25">
      <c r="A41" s="51"/>
      <c r="B41" s="1" t="s">
        <v>5</v>
      </c>
      <c r="C41" s="15">
        <v>2001</v>
      </c>
      <c r="D41" s="1"/>
      <c r="E41" s="15">
        <v>492</v>
      </c>
      <c r="F41" s="16">
        <f t="shared" ref="F41:F63" si="5">(E41*100)/C41</f>
        <v>24.587706146926536</v>
      </c>
      <c r="G41" s="15">
        <v>542</v>
      </c>
      <c r="H41" s="16">
        <f t="shared" ref="H41:H63" si="6">(G41*100)/C41</f>
        <v>27.086456771614191</v>
      </c>
      <c r="I41" s="15">
        <v>344</v>
      </c>
      <c r="J41" s="16">
        <f t="shared" ref="J41:J63" si="7">(I41*100)/C41</f>
        <v>17.191404297851076</v>
      </c>
      <c r="K41" s="15">
        <v>363</v>
      </c>
      <c r="L41" s="16">
        <f t="shared" ref="L41:L63" si="8">(K41*100)/C41</f>
        <v>18.140929535232384</v>
      </c>
      <c r="M41" s="15">
        <v>260</v>
      </c>
      <c r="N41" s="16">
        <f t="shared" ref="N41:N63" si="9">(M41*100)/C41</f>
        <v>12.993503248375813</v>
      </c>
    </row>
    <row r="42" spans="1:14" x14ac:dyDescent="0.25">
      <c r="A42" s="51"/>
      <c r="B42" s="1" t="s">
        <v>6</v>
      </c>
      <c r="C42" s="15">
        <v>1992</v>
      </c>
      <c r="D42" s="1"/>
      <c r="E42" s="15">
        <v>433</v>
      </c>
      <c r="F42" s="16">
        <f t="shared" si="5"/>
        <v>21.73694779116466</v>
      </c>
      <c r="G42" s="15">
        <v>439</v>
      </c>
      <c r="H42" s="16">
        <f t="shared" si="6"/>
        <v>22.038152610441767</v>
      </c>
      <c r="I42" s="15">
        <v>369</v>
      </c>
      <c r="J42" s="16">
        <f t="shared" si="7"/>
        <v>18.524096385542169</v>
      </c>
      <c r="K42" s="15">
        <v>430</v>
      </c>
      <c r="L42" s="16">
        <f t="shared" si="8"/>
        <v>21.586345381526105</v>
      </c>
      <c r="M42" s="15">
        <v>321</v>
      </c>
      <c r="N42" s="16">
        <f t="shared" si="9"/>
        <v>16.1144578313253</v>
      </c>
    </row>
    <row r="43" spans="1:14" x14ac:dyDescent="0.25">
      <c r="A43" s="51"/>
      <c r="B43" s="1" t="s">
        <v>7</v>
      </c>
      <c r="C43" s="15">
        <v>9</v>
      </c>
      <c r="D43" s="1"/>
      <c r="E43" s="15">
        <v>1</v>
      </c>
      <c r="F43" s="16">
        <f t="shared" si="5"/>
        <v>11.111111111111111</v>
      </c>
      <c r="G43" s="15">
        <v>2</v>
      </c>
      <c r="H43" s="16">
        <f t="shared" si="6"/>
        <v>22.222222222222221</v>
      </c>
      <c r="I43" s="15">
        <v>1</v>
      </c>
      <c r="J43" s="16">
        <f t="shared" si="7"/>
        <v>11.111111111111111</v>
      </c>
      <c r="K43" s="15">
        <v>2</v>
      </c>
      <c r="L43" s="16">
        <f t="shared" si="8"/>
        <v>22.222222222222221</v>
      </c>
      <c r="M43" s="15">
        <v>3</v>
      </c>
      <c r="N43" s="16">
        <f t="shared" si="9"/>
        <v>33.333333333333336</v>
      </c>
    </row>
    <row r="44" spans="1:14" x14ac:dyDescent="0.25">
      <c r="A44" s="51"/>
      <c r="B44" s="1" t="s">
        <v>8</v>
      </c>
      <c r="C44" s="15">
        <v>85</v>
      </c>
      <c r="D44" s="1"/>
      <c r="E44" s="15">
        <v>0</v>
      </c>
      <c r="F44" s="16">
        <f t="shared" si="5"/>
        <v>0</v>
      </c>
      <c r="G44" s="15">
        <v>3</v>
      </c>
      <c r="H44" s="16">
        <f t="shared" si="6"/>
        <v>3.5294117647058822</v>
      </c>
      <c r="I44" s="15">
        <v>34</v>
      </c>
      <c r="J44" s="16">
        <f t="shared" si="7"/>
        <v>40</v>
      </c>
      <c r="K44" s="15">
        <v>2</v>
      </c>
      <c r="L44" s="16">
        <f t="shared" si="8"/>
        <v>2.3529411764705883</v>
      </c>
      <c r="M44" s="15">
        <v>46</v>
      </c>
      <c r="N44" s="16">
        <f t="shared" si="9"/>
        <v>54.117647058823529</v>
      </c>
    </row>
    <row r="45" spans="1:14" x14ac:dyDescent="0.25">
      <c r="A45" s="51"/>
      <c r="B45" s="1" t="s">
        <v>9</v>
      </c>
      <c r="C45" s="15">
        <v>267</v>
      </c>
      <c r="D45" s="1"/>
      <c r="E45" s="15">
        <v>96</v>
      </c>
      <c r="F45" s="16">
        <f t="shared" si="5"/>
        <v>35.955056179775283</v>
      </c>
      <c r="G45" s="15">
        <v>59</v>
      </c>
      <c r="H45" s="16">
        <f t="shared" si="6"/>
        <v>22.09737827715356</v>
      </c>
      <c r="I45" s="15">
        <v>33</v>
      </c>
      <c r="J45" s="16">
        <f t="shared" si="7"/>
        <v>12.359550561797754</v>
      </c>
      <c r="K45" s="15">
        <v>26</v>
      </c>
      <c r="L45" s="16">
        <f t="shared" si="8"/>
        <v>9.7378277153558059</v>
      </c>
      <c r="M45" s="15">
        <v>53</v>
      </c>
      <c r="N45" s="16">
        <f t="shared" si="9"/>
        <v>19.850187265917604</v>
      </c>
    </row>
    <row r="46" spans="1:14" x14ac:dyDescent="0.25">
      <c r="A46" s="51"/>
      <c r="B46" s="1" t="s">
        <v>10</v>
      </c>
      <c r="C46" s="15">
        <v>89</v>
      </c>
      <c r="D46" s="1"/>
      <c r="E46" s="15">
        <v>16</v>
      </c>
      <c r="F46" s="16">
        <f t="shared" si="5"/>
        <v>17.977528089887642</v>
      </c>
      <c r="G46" s="15">
        <v>20</v>
      </c>
      <c r="H46" s="16">
        <f t="shared" si="6"/>
        <v>22.471910112359552</v>
      </c>
      <c r="I46" s="15">
        <v>18</v>
      </c>
      <c r="J46" s="16">
        <f t="shared" si="7"/>
        <v>20.224719101123597</v>
      </c>
      <c r="K46" s="15">
        <v>19</v>
      </c>
      <c r="L46" s="16">
        <f t="shared" si="8"/>
        <v>21.348314606741575</v>
      </c>
      <c r="M46" s="15">
        <v>16</v>
      </c>
      <c r="N46" s="16">
        <f t="shared" si="9"/>
        <v>17.977528089887642</v>
      </c>
    </row>
    <row r="47" spans="1:14" x14ac:dyDescent="0.25">
      <c r="A47" s="51"/>
      <c r="B47" s="1" t="s">
        <v>11</v>
      </c>
      <c r="C47" s="15">
        <v>53</v>
      </c>
      <c r="D47" s="1"/>
      <c r="E47" s="15">
        <v>7</v>
      </c>
      <c r="F47" s="16">
        <f t="shared" si="5"/>
        <v>13.20754716981132</v>
      </c>
      <c r="G47" s="15">
        <v>9</v>
      </c>
      <c r="H47" s="16">
        <f t="shared" si="6"/>
        <v>16.981132075471699</v>
      </c>
      <c r="I47" s="15">
        <v>14</v>
      </c>
      <c r="J47" s="16">
        <f t="shared" si="7"/>
        <v>26.415094339622641</v>
      </c>
      <c r="K47" s="15">
        <v>11</v>
      </c>
      <c r="L47" s="16">
        <f t="shared" si="8"/>
        <v>20.754716981132077</v>
      </c>
      <c r="M47" s="15">
        <v>12</v>
      </c>
      <c r="N47" s="16">
        <f t="shared" si="9"/>
        <v>22.641509433962263</v>
      </c>
    </row>
    <row r="48" spans="1:14" x14ac:dyDescent="0.25">
      <c r="A48" s="51"/>
      <c r="B48" s="1" t="s">
        <v>12</v>
      </c>
      <c r="C48" s="15">
        <v>161</v>
      </c>
      <c r="D48" s="1"/>
      <c r="E48" s="15">
        <v>46</v>
      </c>
      <c r="F48" s="16">
        <f t="shared" si="5"/>
        <v>28.571428571428573</v>
      </c>
      <c r="G48" s="15">
        <v>37</v>
      </c>
      <c r="H48" s="16">
        <f t="shared" si="6"/>
        <v>22.981366459627328</v>
      </c>
      <c r="I48" s="15">
        <v>15</v>
      </c>
      <c r="J48" s="16">
        <f t="shared" si="7"/>
        <v>9.316770186335404</v>
      </c>
      <c r="K48" s="15">
        <v>60</v>
      </c>
      <c r="L48" s="16">
        <f t="shared" si="8"/>
        <v>37.267080745341616</v>
      </c>
      <c r="M48" s="15">
        <v>3</v>
      </c>
      <c r="N48" s="16">
        <f t="shared" si="9"/>
        <v>1.8633540372670807</v>
      </c>
    </row>
    <row r="49" spans="1:14" x14ac:dyDescent="0.25">
      <c r="A49" s="51"/>
      <c r="B49" s="1" t="s">
        <v>13</v>
      </c>
      <c r="C49" s="15">
        <v>70</v>
      </c>
      <c r="D49" s="1"/>
      <c r="E49" s="15">
        <v>14</v>
      </c>
      <c r="F49" s="16">
        <f t="shared" si="5"/>
        <v>20</v>
      </c>
      <c r="G49" s="15">
        <v>13</v>
      </c>
      <c r="H49" s="16">
        <f t="shared" si="6"/>
        <v>18.571428571428573</v>
      </c>
      <c r="I49" s="15">
        <v>6</v>
      </c>
      <c r="J49" s="16">
        <f t="shared" si="7"/>
        <v>8.5714285714285712</v>
      </c>
      <c r="K49" s="15">
        <v>8</v>
      </c>
      <c r="L49" s="16">
        <f t="shared" si="8"/>
        <v>11.428571428571429</v>
      </c>
      <c r="M49" s="15">
        <v>29</v>
      </c>
      <c r="N49" s="16">
        <f t="shared" si="9"/>
        <v>41.428571428571431</v>
      </c>
    </row>
    <row r="50" spans="1:14" x14ac:dyDescent="0.25">
      <c r="A50" s="51"/>
      <c r="B50" s="1" t="s">
        <v>14</v>
      </c>
      <c r="C50" s="15">
        <v>34</v>
      </c>
      <c r="D50" s="1"/>
      <c r="E50" s="15">
        <v>14</v>
      </c>
      <c r="F50" s="16">
        <f t="shared" si="5"/>
        <v>41.176470588235297</v>
      </c>
      <c r="G50" s="15">
        <v>8</v>
      </c>
      <c r="H50" s="16">
        <f t="shared" si="6"/>
        <v>23.529411764705884</v>
      </c>
      <c r="I50" s="15">
        <v>3</v>
      </c>
      <c r="J50" s="16">
        <f t="shared" si="7"/>
        <v>8.8235294117647065</v>
      </c>
      <c r="K50" s="15">
        <v>5</v>
      </c>
      <c r="L50" s="16">
        <f t="shared" si="8"/>
        <v>14.705882352941176</v>
      </c>
      <c r="M50" s="15">
        <v>4</v>
      </c>
      <c r="N50" s="16">
        <f t="shared" si="9"/>
        <v>11.764705882352942</v>
      </c>
    </row>
    <row r="51" spans="1:14" x14ac:dyDescent="0.25">
      <c r="A51" s="52"/>
      <c r="B51" s="1" t="s">
        <v>15</v>
      </c>
      <c r="C51" s="15">
        <v>712</v>
      </c>
      <c r="D51" s="1"/>
      <c r="E51" s="15">
        <v>201</v>
      </c>
      <c r="F51" s="16">
        <f t="shared" si="5"/>
        <v>28.230337078651687</v>
      </c>
      <c r="G51" s="15">
        <v>144</v>
      </c>
      <c r="H51" s="16">
        <f t="shared" si="6"/>
        <v>20.224719101123597</v>
      </c>
      <c r="I51" s="15">
        <v>124</v>
      </c>
      <c r="J51" s="16">
        <f t="shared" si="7"/>
        <v>17.415730337078653</v>
      </c>
      <c r="K51" s="15">
        <v>116</v>
      </c>
      <c r="L51" s="16">
        <f t="shared" si="8"/>
        <v>16.292134831460675</v>
      </c>
      <c r="M51" s="15">
        <v>127</v>
      </c>
      <c r="N51" s="16">
        <f t="shared" si="9"/>
        <v>17.837078651685392</v>
      </c>
    </row>
    <row r="52" spans="1:14" x14ac:dyDescent="0.25">
      <c r="A52" s="50" t="s">
        <v>43</v>
      </c>
      <c r="B52" s="1" t="s">
        <v>4</v>
      </c>
      <c r="C52" s="15">
        <v>4665</v>
      </c>
      <c r="D52" s="1"/>
      <c r="E52" s="15">
        <v>1211</v>
      </c>
      <c r="F52" s="16">
        <f t="shared" si="5"/>
        <v>25.959271168274384</v>
      </c>
      <c r="G52" s="15">
        <v>1036</v>
      </c>
      <c r="H52" s="16">
        <f t="shared" si="6"/>
        <v>22.207931404072884</v>
      </c>
      <c r="I52" s="15">
        <v>907</v>
      </c>
      <c r="J52" s="16">
        <f t="shared" si="7"/>
        <v>19.442658092175776</v>
      </c>
      <c r="K52" s="15">
        <v>777</v>
      </c>
      <c r="L52" s="16">
        <f t="shared" si="8"/>
        <v>16.655948553054664</v>
      </c>
      <c r="M52" s="15">
        <v>734</v>
      </c>
      <c r="N52" s="16">
        <f t="shared" si="9"/>
        <v>15.734190782422294</v>
      </c>
    </row>
    <row r="53" spans="1:14" x14ac:dyDescent="0.25">
      <c r="A53" s="51"/>
      <c r="B53" s="1" t="s">
        <v>5</v>
      </c>
      <c r="C53" s="15">
        <v>1026</v>
      </c>
      <c r="D53" s="1"/>
      <c r="E53" s="15">
        <v>220</v>
      </c>
      <c r="F53" s="16">
        <f t="shared" si="5"/>
        <v>21.442495126705651</v>
      </c>
      <c r="G53" s="15">
        <v>212</v>
      </c>
      <c r="H53" s="16">
        <f t="shared" si="6"/>
        <v>20.662768031189085</v>
      </c>
      <c r="I53" s="15">
        <v>214</v>
      </c>
      <c r="J53" s="16">
        <f t="shared" si="7"/>
        <v>20.857699805068226</v>
      </c>
      <c r="K53" s="15">
        <v>180</v>
      </c>
      <c r="L53" s="16">
        <f t="shared" si="8"/>
        <v>17.543859649122808</v>
      </c>
      <c r="M53" s="15">
        <v>200</v>
      </c>
      <c r="N53" s="16">
        <f t="shared" si="9"/>
        <v>19.49317738791423</v>
      </c>
    </row>
    <row r="54" spans="1:14" x14ac:dyDescent="0.25">
      <c r="A54" s="51"/>
      <c r="B54" s="1" t="s">
        <v>6</v>
      </c>
      <c r="C54" s="15">
        <v>886</v>
      </c>
      <c r="D54" s="1"/>
      <c r="E54" s="15">
        <v>207</v>
      </c>
      <c r="F54" s="16">
        <f t="shared" si="5"/>
        <v>23.363431151241535</v>
      </c>
      <c r="G54" s="15">
        <v>156</v>
      </c>
      <c r="H54" s="16">
        <f t="shared" si="6"/>
        <v>17.607223476297968</v>
      </c>
      <c r="I54" s="15">
        <v>148</v>
      </c>
      <c r="J54" s="16">
        <f t="shared" si="7"/>
        <v>16.704288939051917</v>
      </c>
      <c r="K54" s="15">
        <v>159</v>
      </c>
      <c r="L54" s="16">
        <f t="shared" si="8"/>
        <v>17.945823927765236</v>
      </c>
      <c r="M54" s="15">
        <v>216</v>
      </c>
      <c r="N54" s="16">
        <f t="shared" si="9"/>
        <v>24.379232505643341</v>
      </c>
    </row>
    <row r="55" spans="1:14" x14ac:dyDescent="0.25">
      <c r="A55" s="51"/>
      <c r="B55" s="1" t="s">
        <v>7</v>
      </c>
      <c r="C55" s="15">
        <v>6</v>
      </c>
      <c r="D55" s="1"/>
      <c r="E55" s="15">
        <v>3</v>
      </c>
      <c r="F55" s="16">
        <f t="shared" si="5"/>
        <v>50</v>
      </c>
      <c r="G55" s="15">
        <v>1</v>
      </c>
      <c r="H55" s="16">
        <f t="shared" si="6"/>
        <v>16.666666666666668</v>
      </c>
      <c r="I55" s="15">
        <v>2</v>
      </c>
      <c r="J55" s="16">
        <f t="shared" si="7"/>
        <v>33.333333333333336</v>
      </c>
      <c r="K55" s="15">
        <v>0</v>
      </c>
      <c r="L55" s="16">
        <f t="shared" si="8"/>
        <v>0</v>
      </c>
      <c r="M55" s="15">
        <v>0</v>
      </c>
      <c r="N55" s="16">
        <f t="shared" si="9"/>
        <v>0</v>
      </c>
    </row>
    <row r="56" spans="1:14" x14ac:dyDescent="0.25">
      <c r="A56" s="51"/>
      <c r="B56" s="1" t="s">
        <v>8</v>
      </c>
      <c r="C56" s="15">
        <v>2</v>
      </c>
      <c r="D56" s="1"/>
      <c r="E56" s="15">
        <v>0</v>
      </c>
      <c r="F56" s="16">
        <f t="shared" si="5"/>
        <v>0</v>
      </c>
      <c r="G56" s="15">
        <v>1</v>
      </c>
      <c r="H56" s="16">
        <f t="shared" si="6"/>
        <v>50</v>
      </c>
      <c r="I56" s="15">
        <v>0</v>
      </c>
      <c r="J56" s="16">
        <f t="shared" si="7"/>
        <v>0</v>
      </c>
      <c r="K56" s="15">
        <v>1</v>
      </c>
      <c r="L56" s="16">
        <f t="shared" si="8"/>
        <v>50</v>
      </c>
      <c r="M56" s="15">
        <v>0</v>
      </c>
      <c r="N56" s="16">
        <f t="shared" si="9"/>
        <v>0</v>
      </c>
    </row>
    <row r="57" spans="1:14" x14ac:dyDescent="0.25">
      <c r="A57" s="51"/>
      <c r="B57" s="1" t="s">
        <v>9</v>
      </c>
      <c r="C57" s="15">
        <v>114</v>
      </c>
      <c r="D57" s="1"/>
      <c r="E57" s="15">
        <v>8</v>
      </c>
      <c r="F57" s="16">
        <f t="shared" si="5"/>
        <v>7.0175438596491224</v>
      </c>
      <c r="G57" s="15">
        <v>37</v>
      </c>
      <c r="H57" s="16">
        <f t="shared" si="6"/>
        <v>32.456140350877192</v>
      </c>
      <c r="I57" s="15">
        <v>7</v>
      </c>
      <c r="J57" s="16">
        <f t="shared" si="7"/>
        <v>6.1403508771929829</v>
      </c>
      <c r="K57" s="15">
        <v>40</v>
      </c>
      <c r="L57" s="16">
        <f t="shared" si="8"/>
        <v>35.087719298245617</v>
      </c>
      <c r="M57" s="15">
        <v>22</v>
      </c>
      <c r="N57" s="16">
        <f t="shared" si="9"/>
        <v>19.298245614035089</v>
      </c>
    </row>
    <row r="58" spans="1:14" x14ac:dyDescent="0.25">
      <c r="A58" s="51"/>
      <c r="B58" s="1" t="s">
        <v>10</v>
      </c>
      <c r="C58" s="15">
        <v>42</v>
      </c>
      <c r="D58" s="1"/>
      <c r="E58" s="15">
        <v>7</v>
      </c>
      <c r="F58" s="16">
        <f t="shared" si="5"/>
        <v>16.666666666666668</v>
      </c>
      <c r="G58" s="15">
        <v>10</v>
      </c>
      <c r="H58" s="16">
        <f t="shared" si="6"/>
        <v>23.80952380952381</v>
      </c>
      <c r="I58" s="15">
        <v>10</v>
      </c>
      <c r="J58" s="16">
        <f t="shared" si="7"/>
        <v>23.80952380952381</v>
      </c>
      <c r="K58" s="15">
        <v>5</v>
      </c>
      <c r="L58" s="16">
        <f t="shared" si="8"/>
        <v>11.904761904761905</v>
      </c>
      <c r="M58" s="15">
        <v>10</v>
      </c>
      <c r="N58" s="16">
        <f t="shared" si="9"/>
        <v>23.80952380952381</v>
      </c>
    </row>
    <row r="59" spans="1:14" x14ac:dyDescent="0.25">
      <c r="A59" s="51"/>
      <c r="B59" s="1" t="s">
        <v>11</v>
      </c>
      <c r="C59" s="15">
        <v>30</v>
      </c>
      <c r="D59" s="1"/>
      <c r="E59" s="15">
        <v>6</v>
      </c>
      <c r="F59" s="16">
        <f t="shared" si="5"/>
        <v>20</v>
      </c>
      <c r="G59" s="15">
        <v>10</v>
      </c>
      <c r="H59" s="16">
        <f t="shared" si="6"/>
        <v>33.333333333333336</v>
      </c>
      <c r="I59" s="15">
        <v>2</v>
      </c>
      <c r="J59" s="16">
        <f t="shared" si="7"/>
        <v>6.666666666666667</v>
      </c>
      <c r="K59" s="15">
        <v>7</v>
      </c>
      <c r="L59" s="16">
        <f t="shared" si="8"/>
        <v>23.333333333333332</v>
      </c>
      <c r="M59" s="15">
        <v>5</v>
      </c>
      <c r="N59" s="16">
        <f t="shared" si="9"/>
        <v>16.666666666666668</v>
      </c>
    </row>
    <row r="60" spans="1:14" x14ac:dyDescent="0.25">
      <c r="A60" s="51"/>
      <c r="B60" s="1" t="s">
        <v>12</v>
      </c>
      <c r="C60" s="15">
        <v>50</v>
      </c>
      <c r="D60" s="1"/>
      <c r="E60" s="15">
        <v>4</v>
      </c>
      <c r="F60" s="16">
        <f t="shared" si="5"/>
        <v>8</v>
      </c>
      <c r="G60" s="15">
        <v>3</v>
      </c>
      <c r="H60" s="16">
        <f t="shared" si="6"/>
        <v>6</v>
      </c>
      <c r="I60" s="15">
        <v>37</v>
      </c>
      <c r="J60" s="16">
        <f t="shared" si="7"/>
        <v>74</v>
      </c>
      <c r="K60" s="15">
        <v>4</v>
      </c>
      <c r="L60" s="16">
        <f t="shared" si="8"/>
        <v>8</v>
      </c>
      <c r="M60" s="15">
        <v>2</v>
      </c>
      <c r="N60" s="16">
        <f t="shared" si="9"/>
        <v>4</v>
      </c>
    </row>
    <row r="61" spans="1:14" x14ac:dyDescent="0.25">
      <c r="A61" s="51"/>
      <c r="B61" s="1" t="s">
        <v>13</v>
      </c>
      <c r="C61" s="15">
        <v>8</v>
      </c>
      <c r="D61" s="1"/>
      <c r="E61" s="15">
        <v>2</v>
      </c>
      <c r="F61" s="16">
        <f t="shared" si="5"/>
        <v>25</v>
      </c>
      <c r="G61" s="15">
        <v>2</v>
      </c>
      <c r="H61" s="16">
        <f t="shared" si="6"/>
        <v>25</v>
      </c>
      <c r="I61" s="15">
        <v>3</v>
      </c>
      <c r="J61" s="16">
        <f t="shared" si="7"/>
        <v>37.5</v>
      </c>
      <c r="K61" s="15">
        <v>1</v>
      </c>
      <c r="L61" s="16">
        <f t="shared" si="8"/>
        <v>12.5</v>
      </c>
      <c r="M61" s="15">
        <v>0</v>
      </c>
      <c r="N61" s="16">
        <f t="shared" si="9"/>
        <v>0</v>
      </c>
    </row>
    <row r="62" spans="1:14" x14ac:dyDescent="0.25">
      <c r="A62" s="51"/>
      <c r="B62" s="1" t="s">
        <v>14</v>
      </c>
      <c r="C62" s="15">
        <v>12</v>
      </c>
      <c r="D62" s="1"/>
      <c r="E62" s="15">
        <v>1</v>
      </c>
      <c r="F62" s="16">
        <f t="shared" si="5"/>
        <v>8.3333333333333339</v>
      </c>
      <c r="G62" s="15">
        <v>6</v>
      </c>
      <c r="H62" s="16">
        <f t="shared" si="6"/>
        <v>50</v>
      </c>
      <c r="I62" s="15">
        <v>2</v>
      </c>
      <c r="J62" s="16">
        <f t="shared" si="7"/>
        <v>16.666666666666668</v>
      </c>
      <c r="K62" s="15">
        <v>2</v>
      </c>
      <c r="L62" s="16">
        <f t="shared" si="8"/>
        <v>16.666666666666668</v>
      </c>
      <c r="M62" s="15">
        <v>1</v>
      </c>
      <c r="N62" s="16">
        <f t="shared" si="9"/>
        <v>8.3333333333333339</v>
      </c>
    </row>
    <row r="63" spans="1:14" x14ac:dyDescent="0.25">
      <c r="A63" s="52"/>
      <c r="B63" s="1" t="s">
        <v>15</v>
      </c>
      <c r="C63" s="15">
        <v>419</v>
      </c>
      <c r="D63" s="1"/>
      <c r="E63" s="15">
        <v>109</v>
      </c>
      <c r="F63" s="16">
        <f t="shared" si="5"/>
        <v>26.014319809069214</v>
      </c>
      <c r="G63" s="15">
        <v>95</v>
      </c>
      <c r="H63" s="16">
        <f t="shared" si="6"/>
        <v>22.673031026252982</v>
      </c>
      <c r="I63" s="15">
        <v>75</v>
      </c>
      <c r="J63" s="16">
        <f t="shared" si="7"/>
        <v>17.899761336515514</v>
      </c>
      <c r="K63" s="15">
        <v>81</v>
      </c>
      <c r="L63" s="16">
        <f t="shared" si="8"/>
        <v>19.331742243436754</v>
      </c>
      <c r="M63" s="15">
        <v>59</v>
      </c>
      <c r="N63" s="16">
        <f t="shared" si="9"/>
        <v>14.081145584725537</v>
      </c>
    </row>
    <row r="64" spans="1:14" ht="18.75" x14ac:dyDescent="0.25">
      <c r="A64" s="53" t="s">
        <v>22</v>
      </c>
      <c r="B64" s="54"/>
      <c r="C64" s="17">
        <f>SUM(C40:C63)</f>
        <v>23004</v>
      </c>
      <c r="D64" s="1"/>
      <c r="E64" s="15">
        <f>SUM(E40:E63)</f>
        <v>5548</v>
      </c>
      <c r="F64" s="16">
        <f t="shared" ref="F64:N64" si="10">SUM(F40:F63)</f>
        <v>498.20476214102649</v>
      </c>
      <c r="G64" s="16">
        <f t="shared" si="10"/>
        <v>5095</v>
      </c>
      <c r="H64" s="16">
        <f t="shared" si="10"/>
        <v>564.05654606293058</v>
      </c>
      <c r="I64" s="16">
        <f t="shared" si="10"/>
        <v>4438</v>
      </c>
      <c r="J64" s="16">
        <f t="shared" si="10"/>
        <v>483.12821500500394</v>
      </c>
      <c r="K64" s="16">
        <f t="shared" si="10"/>
        <v>4022</v>
      </c>
      <c r="L64" s="16">
        <f t="shared" si="10"/>
        <v>441.58220956535814</v>
      </c>
      <c r="M64" s="16">
        <f t="shared" si="10"/>
        <v>3901</v>
      </c>
      <c r="N64" s="16">
        <f t="shared" si="10"/>
        <v>413.02826722568091</v>
      </c>
    </row>
  </sheetData>
  <mergeCells count="24">
    <mergeCell ref="A40:A51"/>
    <mergeCell ref="A52:A63"/>
    <mergeCell ref="A64:B64"/>
    <mergeCell ref="K38:L38"/>
    <mergeCell ref="E7:E8"/>
    <mergeCell ref="F7:F8"/>
    <mergeCell ref="A38:A39"/>
    <mergeCell ref="B38:B39"/>
    <mergeCell ref="C38:C39"/>
    <mergeCell ref="A9:A20"/>
    <mergeCell ref="A21:A32"/>
    <mergeCell ref="A33:B33"/>
    <mergeCell ref="G7:J7"/>
    <mergeCell ref="A7:A8"/>
    <mergeCell ref="B7:B8"/>
    <mergeCell ref="C7:C8"/>
    <mergeCell ref="M38:N38"/>
    <mergeCell ref="A2:J2"/>
    <mergeCell ref="A36:J36"/>
    <mergeCell ref="E38:F38"/>
    <mergeCell ref="G38:H38"/>
    <mergeCell ref="I38:J38"/>
    <mergeCell ref="A3:J3"/>
    <mergeCell ref="A5:J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topLeftCell="A38" workbookViewId="0">
      <selection activeCell="G34" activeCellId="1" sqref="D34:D51 G34:G51"/>
    </sheetView>
  </sheetViews>
  <sheetFormatPr baseColWidth="10" defaultRowHeight="15" x14ac:dyDescent="0.25"/>
  <cols>
    <col min="4" max="4" width="23.5703125" customWidth="1"/>
  </cols>
  <sheetData>
    <row r="2" spans="1:8" x14ac:dyDescent="0.25">
      <c r="A2" s="48" t="s">
        <v>36</v>
      </c>
      <c r="B2" s="48"/>
      <c r="C2" s="48"/>
      <c r="D2" s="48"/>
      <c r="E2" s="48"/>
      <c r="F2" s="48"/>
      <c r="G2" s="48"/>
      <c r="H2" s="48"/>
    </row>
    <row r="3" spans="1:8" x14ac:dyDescent="0.25">
      <c r="A3" s="57" t="s">
        <v>37</v>
      </c>
      <c r="B3" s="49"/>
      <c r="C3" s="49"/>
      <c r="D3" s="49"/>
      <c r="E3" s="49"/>
      <c r="F3" s="49"/>
      <c r="G3" s="49"/>
      <c r="H3" s="49"/>
    </row>
    <row r="4" spans="1:8" x14ac:dyDescent="0.25">
      <c r="A4" s="59" t="s">
        <v>39</v>
      </c>
      <c r="B4" s="59"/>
      <c r="C4" s="59"/>
      <c r="D4" s="59"/>
      <c r="E4" s="59"/>
      <c r="F4" s="59"/>
      <c r="G4" s="59"/>
    </row>
    <row r="5" spans="1:8" ht="15.75" thickBot="1" x14ac:dyDescent="0.3"/>
    <row r="6" spans="1:8" ht="63.75" x14ac:dyDescent="0.25">
      <c r="A6" s="10" t="s">
        <v>38</v>
      </c>
      <c r="B6" s="5" t="s">
        <v>16</v>
      </c>
      <c r="C6" s="5" t="s">
        <v>31</v>
      </c>
      <c r="D6" s="5" t="s">
        <v>0</v>
      </c>
      <c r="E6" s="5" t="s">
        <v>29</v>
      </c>
      <c r="F6" s="5" t="s">
        <v>40</v>
      </c>
      <c r="G6" s="6" t="s">
        <v>30</v>
      </c>
    </row>
    <row r="7" spans="1:8" x14ac:dyDescent="0.25">
      <c r="A7" s="19">
        <v>1211</v>
      </c>
      <c r="B7" s="19" t="s">
        <v>69</v>
      </c>
      <c r="C7" s="18" t="s">
        <v>44</v>
      </c>
      <c r="D7" s="19" t="s">
        <v>77</v>
      </c>
      <c r="E7" s="38">
        <v>22</v>
      </c>
      <c r="F7" s="38">
        <v>22</v>
      </c>
      <c r="G7" s="39">
        <v>1</v>
      </c>
    </row>
    <row r="8" spans="1:8" x14ac:dyDescent="0.25">
      <c r="A8" s="19">
        <v>1211</v>
      </c>
      <c r="B8" s="19" t="s">
        <v>69</v>
      </c>
      <c r="C8" s="20" t="s">
        <v>45</v>
      </c>
      <c r="D8" s="21" t="s">
        <v>78</v>
      </c>
      <c r="E8" s="38">
        <v>22</v>
      </c>
      <c r="F8" s="38">
        <v>22</v>
      </c>
      <c r="G8" s="39">
        <v>1</v>
      </c>
    </row>
    <row r="9" spans="1:8" x14ac:dyDescent="0.25">
      <c r="A9" s="19">
        <v>1211</v>
      </c>
      <c r="B9" s="19" t="s">
        <v>69</v>
      </c>
      <c r="C9" s="18" t="s">
        <v>46</v>
      </c>
      <c r="D9" s="19" t="s">
        <v>47</v>
      </c>
      <c r="E9" s="38">
        <v>22</v>
      </c>
      <c r="F9" s="38">
        <v>22</v>
      </c>
      <c r="G9" s="39">
        <v>1</v>
      </c>
    </row>
    <row r="10" spans="1:8" x14ac:dyDescent="0.25">
      <c r="A10" s="19">
        <v>1211</v>
      </c>
      <c r="B10" s="19" t="s">
        <v>69</v>
      </c>
      <c r="C10" s="22" t="s">
        <v>48</v>
      </c>
      <c r="D10" s="23" t="s">
        <v>49</v>
      </c>
      <c r="E10" s="38">
        <v>22</v>
      </c>
      <c r="F10" s="38">
        <v>22</v>
      </c>
      <c r="G10" s="39">
        <v>1</v>
      </c>
    </row>
    <row r="11" spans="1:8" x14ac:dyDescent="0.25">
      <c r="A11" s="19">
        <v>1211</v>
      </c>
      <c r="B11" s="19" t="s">
        <v>69</v>
      </c>
      <c r="C11" s="24" t="s">
        <v>50</v>
      </c>
      <c r="D11" s="23" t="s">
        <v>79</v>
      </c>
      <c r="E11" s="38">
        <v>22</v>
      </c>
      <c r="F11" s="38">
        <v>22</v>
      </c>
      <c r="G11" s="39">
        <v>1</v>
      </c>
    </row>
    <row r="12" spans="1:8" x14ac:dyDescent="0.25">
      <c r="A12" s="19">
        <v>1211</v>
      </c>
      <c r="B12" s="19" t="s">
        <v>69</v>
      </c>
      <c r="C12" s="24" t="s">
        <v>51</v>
      </c>
      <c r="D12" s="25" t="s">
        <v>80</v>
      </c>
      <c r="E12" s="38">
        <v>22</v>
      </c>
      <c r="F12" s="38">
        <v>22</v>
      </c>
      <c r="G12" s="39">
        <v>1</v>
      </c>
    </row>
    <row r="13" spans="1:8" x14ac:dyDescent="0.25">
      <c r="A13" s="19">
        <v>1211</v>
      </c>
      <c r="B13" s="19" t="s">
        <v>69</v>
      </c>
      <c r="C13" s="26">
        <v>1083716</v>
      </c>
      <c r="D13" s="23" t="s">
        <v>81</v>
      </c>
      <c r="E13" s="38">
        <v>22</v>
      </c>
      <c r="F13" s="38">
        <v>22</v>
      </c>
      <c r="G13" s="39">
        <v>1</v>
      </c>
    </row>
    <row r="14" spans="1:8" x14ac:dyDescent="0.25">
      <c r="A14" s="19">
        <v>1211</v>
      </c>
      <c r="B14" s="19" t="s">
        <v>69</v>
      </c>
      <c r="C14" s="27">
        <v>582890</v>
      </c>
      <c r="D14" s="23" t="s">
        <v>82</v>
      </c>
      <c r="E14" s="38">
        <v>22</v>
      </c>
      <c r="F14" s="38">
        <v>22</v>
      </c>
      <c r="G14" s="39">
        <v>1</v>
      </c>
    </row>
    <row r="15" spans="1:8" x14ac:dyDescent="0.25">
      <c r="A15" s="19">
        <v>1211</v>
      </c>
      <c r="B15" s="19" t="s">
        <v>69</v>
      </c>
      <c r="C15" s="28">
        <v>209304</v>
      </c>
      <c r="D15" s="29" t="s">
        <v>83</v>
      </c>
      <c r="E15" s="38">
        <v>22</v>
      </c>
      <c r="F15" s="38">
        <v>22</v>
      </c>
      <c r="G15" s="39">
        <v>1</v>
      </c>
    </row>
    <row r="16" spans="1:8" x14ac:dyDescent="0.25">
      <c r="A16" s="19">
        <v>1211</v>
      </c>
      <c r="B16" s="19" t="s">
        <v>69</v>
      </c>
      <c r="C16" s="27">
        <v>209536</v>
      </c>
      <c r="D16" s="23" t="s">
        <v>52</v>
      </c>
      <c r="E16" s="38">
        <v>22</v>
      </c>
      <c r="F16" s="38">
        <v>22</v>
      </c>
      <c r="G16" s="39">
        <v>1</v>
      </c>
    </row>
    <row r="17" spans="1:7" ht="22.5" x14ac:dyDescent="0.25">
      <c r="A17" s="19">
        <v>1211</v>
      </c>
      <c r="B17" s="19" t="s">
        <v>69</v>
      </c>
      <c r="C17" s="30" t="s">
        <v>53</v>
      </c>
      <c r="D17" s="23" t="s">
        <v>84</v>
      </c>
      <c r="E17" s="38">
        <v>22</v>
      </c>
      <c r="F17" s="38">
        <v>22</v>
      </c>
      <c r="G17" s="39">
        <v>1</v>
      </c>
    </row>
    <row r="18" spans="1:7" x14ac:dyDescent="0.25">
      <c r="A18" s="19">
        <v>1211</v>
      </c>
      <c r="B18" s="19" t="s">
        <v>69</v>
      </c>
      <c r="C18" s="30" t="s">
        <v>54</v>
      </c>
      <c r="D18" s="23" t="s">
        <v>55</v>
      </c>
      <c r="E18" s="38">
        <v>22</v>
      </c>
      <c r="F18" s="38">
        <v>22</v>
      </c>
      <c r="G18" s="39">
        <v>1</v>
      </c>
    </row>
    <row r="19" spans="1:7" x14ac:dyDescent="0.25">
      <c r="A19" s="19">
        <v>1211</v>
      </c>
      <c r="B19" s="19" t="s">
        <v>69</v>
      </c>
      <c r="C19" s="31" t="s">
        <v>56</v>
      </c>
      <c r="D19" s="19" t="s">
        <v>104</v>
      </c>
      <c r="E19" s="38">
        <v>22</v>
      </c>
      <c r="F19" s="38">
        <v>22</v>
      </c>
      <c r="G19" s="39">
        <v>1</v>
      </c>
    </row>
    <row r="20" spans="1:7" x14ac:dyDescent="0.25">
      <c r="A20" s="19">
        <v>1211</v>
      </c>
      <c r="B20" s="19" t="s">
        <v>69</v>
      </c>
      <c r="C20" s="44" t="s">
        <v>85</v>
      </c>
      <c r="D20" s="23" t="s">
        <v>57</v>
      </c>
      <c r="E20" s="38">
        <v>22</v>
      </c>
      <c r="F20" s="38">
        <v>22</v>
      </c>
      <c r="G20" s="39">
        <v>1</v>
      </c>
    </row>
    <row r="21" spans="1:7" x14ac:dyDescent="0.25">
      <c r="A21" s="19">
        <v>1211</v>
      </c>
      <c r="B21" s="19" t="s">
        <v>69</v>
      </c>
      <c r="C21" s="32" t="s">
        <v>58</v>
      </c>
      <c r="D21" s="29" t="s">
        <v>86</v>
      </c>
      <c r="E21" s="38">
        <v>22</v>
      </c>
      <c r="F21" s="38">
        <v>22</v>
      </c>
      <c r="G21" s="39">
        <v>1</v>
      </c>
    </row>
    <row r="22" spans="1:7" x14ac:dyDescent="0.25">
      <c r="A22" s="19">
        <v>1211</v>
      </c>
      <c r="B22" s="19" t="s">
        <v>69</v>
      </c>
      <c r="C22" s="18" t="s">
        <v>59</v>
      </c>
      <c r="D22" s="19" t="s">
        <v>87</v>
      </c>
      <c r="E22" s="38">
        <v>22</v>
      </c>
      <c r="F22" s="38">
        <v>22</v>
      </c>
      <c r="G22" s="39">
        <v>1</v>
      </c>
    </row>
    <row r="23" spans="1:7" ht="22.5" x14ac:dyDescent="0.25">
      <c r="A23" s="19">
        <v>1211</v>
      </c>
      <c r="B23" s="19" t="s">
        <v>69</v>
      </c>
      <c r="C23" s="24" t="s">
        <v>60</v>
      </c>
      <c r="D23" s="25" t="s">
        <v>88</v>
      </c>
      <c r="E23" s="38">
        <v>22</v>
      </c>
      <c r="F23" s="38">
        <v>22</v>
      </c>
      <c r="G23" s="39">
        <v>1</v>
      </c>
    </row>
    <row r="24" spans="1:7" x14ac:dyDescent="0.25">
      <c r="A24" s="19">
        <v>1211</v>
      </c>
      <c r="B24" s="19" t="s">
        <v>69</v>
      </c>
      <c r="C24" s="33">
        <v>879817</v>
      </c>
      <c r="D24" s="34" t="s">
        <v>89</v>
      </c>
      <c r="E24" s="38">
        <v>22</v>
      </c>
      <c r="F24" s="38">
        <v>22</v>
      </c>
      <c r="G24" s="39">
        <v>1</v>
      </c>
    </row>
    <row r="25" spans="1:7" x14ac:dyDescent="0.25">
      <c r="A25" s="19">
        <v>1211</v>
      </c>
      <c r="B25" s="19" t="s">
        <v>69</v>
      </c>
      <c r="C25" s="18" t="s">
        <v>61</v>
      </c>
      <c r="D25" s="19" t="s">
        <v>90</v>
      </c>
      <c r="E25" s="38">
        <v>22</v>
      </c>
      <c r="F25" s="38">
        <v>22</v>
      </c>
      <c r="G25" s="39">
        <v>1</v>
      </c>
    </row>
    <row r="26" spans="1:7" x14ac:dyDescent="0.25">
      <c r="A26" s="19">
        <v>1211</v>
      </c>
      <c r="B26" s="19" t="s">
        <v>69</v>
      </c>
      <c r="C26" s="31" t="s">
        <v>62</v>
      </c>
      <c r="D26" s="23" t="s">
        <v>91</v>
      </c>
      <c r="E26" s="38">
        <v>22</v>
      </c>
      <c r="F26" s="38">
        <v>22</v>
      </c>
      <c r="G26" s="39">
        <v>1</v>
      </c>
    </row>
    <row r="27" spans="1:7" x14ac:dyDescent="0.25">
      <c r="A27" s="19">
        <v>1211</v>
      </c>
      <c r="B27" s="19" t="s">
        <v>69</v>
      </c>
      <c r="C27" s="24" t="s">
        <v>63</v>
      </c>
      <c r="D27" s="25" t="s">
        <v>92</v>
      </c>
      <c r="E27" s="38">
        <v>22</v>
      </c>
      <c r="F27" s="38">
        <v>22</v>
      </c>
      <c r="G27" s="39">
        <v>1</v>
      </c>
    </row>
    <row r="28" spans="1:7" ht="22.5" x14ac:dyDescent="0.25">
      <c r="A28" s="19">
        <v>1211</v>
      </c>
      <c r="B28" s="19" t="s">
        <v>69</v>
      </c>
      <c r="C28" s="18" t="s">
        <v>64</v>
      </c>
      <c r="D28" s="19" t="s">
        <v>65</v>
      </c>
      <c r="E28" s="38">
        <v>22</v>
      </c>
      <c r="F28" s="38">
        <v>22</v>
      </c>
      <c r="G28" s="39">
        <v>1</v>
      </c>
    </row>
    <row r="29" spans="1:7" x14ac:dyDescent="0.25">
      <c r="A29" s="19">
        <v>1211</v>
      </c>
      <c r="B29" s="19" t="s">
        <v>69</v>
      </c>
      <c r="C29" s="35" t="s">
        <v>66</v>
      </c>
      <c r="D29" s="36" t="s">
        <v>67</v>
      </c>
      <c r="E29" s="38">
        <v>22</v>
      </c>
      <c r="F29" s="38">
        <v>22</v>
      </c>
      <c r="G29" s="39">
        <v>1</v>
      </c>
    </row>
    <row r="30" spans="1:7" x14ac:dyDescent="0.25">
      <c r="A30" s="19">
        <v>1211</v>
      </c>
      <c r="B30" s="19" t="s">
        <v>69</v>
      </c>
      <c r="C30" s="33">
        <v>659896</v>
      </c>
      <c r="D30" s="34" t="s">
        <v>93</v>
      </c>
      <c r="E30" s="38">
        <v>22</v>
      </c>
      <c r="F30" s="38">
        <v>22</v>
      </c>
      <c r="G30" s="39">
        <v>1</v>
      </c>
    </row>
    <row r="31" spans="1:7" x14ac:dyDescent="0.25">
      <c r="A31" s="19">
        <v>1211</v>
      </c>
      <c r="B31" s="19" t="s">
        <v>69</v>
      </c>
      <c r="C31" s="26">
        <v>1266840</v>
      </c>
      <c r="D31" s="23" t="s">
        <v>94</v>
      </c>
      <c r="E31" s="38">
        <v>22</v>
      </c>
      <c r="F31" s="38">
        <v>22</v>
      </c>
      <c r="G31" s="39">
        <v>1</v>
      </c>
    </row>
    <row r="32" spans="1:7" x14ac:dyDescent="0.25">
      <c r="A32" s="19">
        <v>1211</v>
      </c>
      <c r="B32" s="19" t="s">
        <v>69</v>
      </c>
      <c r="C32" s="37">
        <v>764928</v>
      </c>
      <c r="D32" s="23" t="s">
        <v>95</v>
      </c>
      <c r="E32" s="38">
        <v>22</v>
      </c>
      <c r="F32" s="38">
        <v>22</v>
      </c>
      <c r="G32" s="39">
        <v>1</v>
      </c>
    </row>
    <row r="33" spans="1:7" x14ac:dyDescent="0.25">
      <c r="A33" s="19">
        <v>1211</v>
      </c>
      <c r="B33" s="19" t="s">
        <v>69</v>
      </c>
      <c r="C33" s="26" t="s">
        <v>68</v>
      </c>
      <c r="D33" s="23" t="s">
        <v>96</v>
      </c>
      <c r="E33" s="38">
        <v>22</v>
      </c>
      <c r="F33" s="38">
        <v>22</v>
      </c>
      <c r="G33" s="39">
        <v>1</v>
      </c>
    </row>
    <row r="34" spans="1:7" ht="22.5" x14ac:dyDescent="0.25">
      <c r="A34" s="19">
        <v>1229</v>
      </c>
      <c r="B34" s="19" t="s">
        <v>43</v>
      </c>
      <c r="C34" s="37">
        <v>883967</v>
      </c>
      <c r="D34" s="40" t="s">
        <v>105</v>
      </c>
      <c r="E34" s="38">
        <v>22</v>
      </c>
      <c r="F34" s="38">
        <v>22</v>
      </c>
      <c r="G34" s="39">
        <v>1</v>
      </c>
    </row>
    <row r="35" spans="1:7" ht="22.5" x14ac:dyDescent="0.25">
      <c r="A35" s="19">
        <v>1229</v>
      </c>
      <c r="B35" s="19" t="s">
        <v>43</v>
      </c>
      <c r="C35" s="40">
        <v>1083633</v>
      </c>
      <c r="D35" s="40" t="s">
        <v>106</v>
      </c>
      <c r="E35" s="38">
        <v>22</v>
      </c>
      <c r="F35" s="38">
        <v>22</v>
      </c>
      <c r="G35" s="39">
        <v>1</v>
      </c>
    </row>
    <row r="36" spans="1:7" ht="22.5" x14ac:dyDescent="0.25">
      <c r="A36" s="19">
        <v>1229</v>
      </c>
      <c r="B36" s="19" t="s">
        <v>43</v>
      </c>
      <c r="C36" s="37">
        <v>659953</v>
      </c>
      <c r="D36" s="40" t="s">
        <v>70</v>
      </c>
      <c r="E36" s="38">
        <v>22</v>
      </c>
      <c r="F36" s="38">
        <v>22</v>
      </c>
      <c r="G36" s="39">
        <v>1</v>
      </c>
    </row>
    <row r="37" spans="1:7" ht="22.5" x14ac:dyDescent="0.25">
      <c r="A37" s="19">
        <v>1229</v>
      </c>
      <c r="B37" s="19" t="s">
        <v>43</v>
      </c>
      <c r="C37" s="37">
        <v>209940</v>
      </c>
      <c r="D37" s="40" t="s">
        <v>71</v>
      </c>
      <c r="E37" s="38">
        <v>22</v>
      </c>
      <c r="F37" s="38">
        <v>22</v>
      </c>
      <c r="G37" s="39">
        <v>1</v>
      </c>
    </row>
    <row r="38" spans="1:7" ht="22.5" x14ac:dyDescent="0.25">
      <c r="A38" s="19">
        <v>1229</v>
      </c>
      <c r="B38" s="19" t="s">
        <v>43</v>
      </c>
      <c r="C38" s="37">
        <v>782102</v>
      </c>
      <c r="D38" s="40" t="s">
        <v>97</v>
      </c>
      <c r="E38" s="38">
        <v>22</v>
      </c>
      <c r="F38" s="38">
        <v>22</v>
      </c>
      <c r="G38" s="39">
        <v>1</v>
      </c>
    </row>
    <row r="39" spans="1:7" ht="22.5" x14ac:dyDescent="0.25">
      <c r="A39" s="19">
        <v>1229</v>
      </c>
      <c r="B39" s="19" t="s">
        <v>43</v>
      </c>
      <c r="C39" s="41">
        <v>781930</v>
      </c>
      <c r="D39" s="40" t="s">
        <v>98</v>
      </c>
      <c r="E39" s="38">
        <v>22</v>
      </c>
      <c r="F39" s="38">
        <v>22</v>
      </c>
      <c r="G39" s="39">
        <v>1</v>
      </c>
    </row>
    <row r="40" spans="1:7" ht="22.5" x14ac:dyDescent="0.25">
      <c r="A40" s="19">
        <v>1229</v>
      </c>
      <c r="B40" s="19" t="s">
        <v>43</v>
      </c>
      <c r="C40" s="37">
        <v>583104</v>
      </c>
      <c r="D40" s="40" t="s">
        <v>99</v>
      </c>
      <c r="E40" s="38">
        <v>22</v>
      </c>
      <c r="F40" s="38">
        <v>22</v>
      </c>
      <c r="G40" s="39">
        <v>1</v>
      </c>
    </row>
    <row r="41" spans="1:7" ht="22.5" x14ac:dyDescent="0.25">
      <c r="A41" s="19">
        <v>1229</v>
      </c>
      <c r="B41" s="19" t="s">
        <v>43</v>
      </c>
      <c r="C41" s="40">
        <v>1238948</v>
      </c>
      <c r="D41" s="40" t="s">
        <v>100</v>
      </c>
      <c r="E41" s="38">
        <v>22</v>
      </c>
      <c r="F41" s="38">
        <v>22</v>
      </c>
      <c r="G41" s="39">
        <v>1</v>
      </c>
    </row>
    <row r="42" spans="1:7" ht="22.5" x14ac:dyDescent="0.25">
      <c r="A42" s="19">
        <v>1229</v>
      </c>
      <c r="B42" s="19" t="s">
        <v>43</v>
      </c>
      <c r="C42" s="40">
        <v>1229558</v>
      </c>
      <c r="D42" s="40" t="s">
        <v>101</v>
      </c>
      <c r="E42" s="38">
        <v>22</v>
      </c>
      <c r="F42" s="38">
        <v>22</v>
      </c>
      <c r="G42" s="39">
        <v>1</v>
      </c>
    </row>
    <row r="43" spans="1:7" ht="22.5" x14ac:dyDescent="0.25">
      <c r="A43" s="19">
        <v>1229</v>
      </c>
      <c r="B43" s="19" t="s">
        <v>43</v>
      </c>
      <c r="C43" s="40">
        <v>1380948</v>
      </c>
      <c r="D43" s="40" t="s">
        <v>102</v>
      </c>
      <c r="E43" s="38">
        <v>22</v>
      </c>
      <c r="F43" s="38">
        <v>22</v>
      </c>
      <c r="G43" s="39">
        <v>1</v>
      </c>
    </row>
    <row r="44" spans="1:7" ht="22.5" x14ac:dyDescent="0.25">
      <c r="A44" s="19">
        <v>1229</v>
      </c>
      <c r="B44" s="19" t="s">
        <v>43</v>
      </c>
      <c r="C44" s="40">
        <v>1381896</v>
      </c>
      <c r="D44" s="40">
        <v>5138</v>
      </c>
      <c r="E44" s="38">
        <v>22</v>
      </c>
      <c r="F44" s="38">
        <v>22</v>
      </c>
      <c r="G44" s="39">
        <v>1</v>
      </c>
    </row>
    <row r="45" spans="1:7" ht="22.5" x14ac:dyDescent="0.25">
      <c r="A45" s="19">
        <v>1229</v>
      </c>
      <c r="B45" s="19" t="s">
        <v>43</v>
      </c>
      <c r="C45" s="40">
        <v>1364975</v>
      </c>
      <c r="D45" s="40" t="s">
        <v>103</v>
      </c>
      <c r="E45" s="38">
        <v>22</v>
      </c>
      <c r="F45" s="38">
        <v>22</v>
      </c>
      <c r="G45" s="39">
        <v>1</v>
      </c>
    </row>
    <row r="46" spans="1:7" ht="22.5" x14ac:dyDescent="0.25">
      <c r="A46" s="19">
        <v>1229</v>
      </c>
      <c r="B46" s="19" t="s">
        <v>43</v>
      </c>
      <c r="C46" s="40">
        <v>1640556</v>
      </c>
      <c r="D46" s="40" t="s">
        <v>107</v>
      </c>
      <c r="E46" s="38">
        <v>22</v>
      </c>
      <c r="F46" s="38">
        <v>22</v>
      </c>
      <c r="G46" s="39">
        <v>1</v>
      </c>
    </row>
    <row r="47" spans="1:7" ht="22.5" x14ac:dyDescent="0.25">
      <c r="A47" s="19">
        <v>1229</v>
      </c>
      <c r="B47" s="19" t="s">
        <v>43</v>
      </c>
      <c r="C47" s="42">
        <v>664706</v>
      </c>
      <c r="D47" s="43" t="s">
        <v>74</v>
      </c>
      <c r="E47" s="38">
        <v>22</v>
      </c>
      <c r="F47" s="38">
        <v>22</v>
      </c>
      <c r="G47" s="39">
        <v>1</v>
      </c>
    </row>
    <row r="48" spans="1:7" ht="22.5" x14ac:dyDescent="0.25">
      <c r="A48" s="19">
        <v>1229</v>
      </c>
      <c r="B48" s="19" t="s">
        <v>43</v>
      </c>
      <c r="C48" s="41">
        <v>693382</v>
      </c>
      <c r="D48" s="40" t="s">
        <v>72</v>
      </c>
      <c r="E48" s="38">
        <v>22</v>
      </c>
      <c r="F48" s="38">
        <v>22</v>
      </c>
      <c r="G48" s="39">
        <v>1</v>
      </c>
    </row>
    <row r="49" spans="1:7" ht="22.5" x14ac:dyDescent="0.25">
      <c r="A49" s="19">
        <v>1229</v>
      </c>
      <c r="B49" s="19" t="s">
        <v>43</v>
      </c>
      <c r="C49" s="41">
        <v>879791</v>
      </c>
      <c r="D49" s="34" t="s">
        <v>73</v>
      </c>
      <c r="E49" s="38">
        <v>22</v>
      </c>
      <c r="F49" s="38">
        <v>22</v>
      </c>
      <c r="G49" s="39">
        <v>1</v>
      </c>
    </row>
    <row r="50" spans="1:7" ht="22.5" x14ac:dyDescent="0.25">
      <c r="A50" s="19">
        <v>1229</v>
      </c>
      <c r="B50" s="19" t="s">
        <v>43</v>
      </c>
      <c r="C50" s="40">
        <v>1335637</v>
      </c>
      <c r="D50" s="40" t="s">
        <v>75</v>
      </c>
      <c r="E50" s="38">
        <v>22</v>
      </c>
      <c r="F50" s="38">
        <v>22</v>
      </c>
      <c r="G50" s="39">
        <v>1</v>
      </c>
    </row>
    <row r="51" spans="1:7" ht="22.5" x14ac:dyDescent="0.25">
      <c r="A51" s="19">
        <v>1229</v>
      </c>
      <c r="B51" s="19" t="s">
        <v>43</v>
      </c>
      <c r="C51" s="34">
        <v>1705029</v>
      </c>
      <c r="D51" s="34" t="s">
        <v>76</v>
      </c>
      <c r="E51" s="38">
        <v>22</v>
      </c>
      <c r="F51" s="38">
        <v>22</v>
      </c>
      <c r="G51" s="39">
        <v>1</v>
      </c>
    </row>
    <row r="52" spans="1:7" x14ac:dyDescent="0.25">
      <c r="A52" s="58" t="s">
        <v>22</v>
      </c>
      <c r="B52" s="58"/>
      <c r="C52" s="58"/>
      <c r="D52" s="58"/>
      <c r="E52" s="1"/>
      <c r="F52" s="1"/>
      <c r="G52" s="1"/>
    </row>
    <row r="57" spans="1:7" x14ac:dyDescent="0.25">
      <c r="B57" s="8"/>
    </row>
    <row r="58" spans="1:7" x14ac:dyDescent="0.25">
      <c r="B58" s="9"/>
    </row>
  </sheetData>
  <mergeCells count="4">
    <mergeCell ref="A2:H2"/>
    <mergeCell ref="A3:H3"/>
    <mergeCell ref="A52:D52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14</vt:i4>
      </vt:variant>
    </vt:vector>
  </HeadingPairs>
  <TitlesOfParts>
    <vt:vector size="16" baseType="lpstr">
      <vt:lpstr>ind cap estudiantes</vt:lpstr>
      <vt:lpstr>IND disponb insumos</vt:lpstr>
      <vt:lpstr>GRAF. DRE-CALLAO</vt:lpstr>
      <vt:lpstr>GRAF. UGEL-VENTANILLA</vt:lpstr>
      <vt:lpstr>Gráfico-1 AÑO DREC</vt:lpstr>
      <vt:lpstr>Gráfico-2 AÑO DREC</vt:lpstr>
      <vt:lpstr>Gráfico-3 AÑO DREC</vt:lpstr>
      <vt:lpstr>Gráfico-4 AÑO DREC</vt:lpstr>
      <vt:lpstr>Gráfico-5 AÑO DREC</vt:lpstr>
      <vt:lpstr>Gráfico-1 VENTANILLA</vt:lpstr>
      <vt:lpstr>Gráfico-2 VENTANILLA</vt:lpstr>
      <vt:lpstr>Gráfico-3 VENTANILLA</vt:lpstr>
      <vt:lpstr>Gráfico-4 VENTANILLA</vt:lpstr>
      <vt:lpstr>Gráfico-5 VENTANILLA</vt:lpstr>
      <vt:lpstr>Gráfico-Insumos-DREC</vt:lpstr>
      <vt:lpstr>Gráfico-Insumos-Ventanilla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Ayon Varillas, Gino</dc:creator>
  <cp:lastModifiedBy>Angelo</cp:lastModifiedBy>
  <dcterms:created xsi:type="dcterms:W3CDTF">2017-05-08T17:40:17Z</dcterms:created>
  <dcterms:modified xsi:type="dcterms:W3CDTF">2017-09-13T20:51:32Z</dcterms:modified>
</cp:coreProperties>
</file>