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610"/>
  </bookViews>
  <sheets>
    <sheet name="ejecución pptal-2017" sheetId="1" r:id="rId1"/>
    <sheet name="Gráfico1" sheetId="2" r:id="rId2"/>
  </sheets>
  <calcPr calcId="144525"/>
</workbook>
</file>

<file path=xl/calcChain.xml><?xml version="1.0" encoding="utf-8"?>
<calcChain xmlns="http://schemas.openxmlformats.org/spreadsheetml/2006/main">
  <c r="S10" i="1" l="1"/>
  <c r="Q29" i="1"/>
  <c r="Q40" i="1"/>
  <c r="Q33" i="1"/>
  <c r="Q24" i="1"/>
  <c r="S29" i="1" s="1"/>
  <c r="Q10" i="1"/>
  <c r="S40" i="1" l="1"/>
  <c r="L41" i="1"/>
  <c r="O41" i="1" s="1"/>
  <c r="K41" i="1"/>
  <c r="N41" i="1" s="1"/>
  <c r="J41" i="1"/>
  <c r="M41" i="1" s="1"/>
  <c r="I41" i="1"/>
  <c r="H41" i="1"/>
  <c r="O34" i="1"/>
  <c r="O35" i="1"/>
  <c r="O36" i="1"/>
  <c r="O37" i="1"/>
  <c r="O38" i="1"/>
  <c r="O39" i="1"/>
  <c r="O40" i="1"/>
  <c r="O30" i="1"/>
  <c r="O31" i="1"/>
  <c r="O32" i="1"/>
  <c r="O33" i="1"/>
  <c r="O25" i="1"/>
  <c r="O26" i="1"/>
  <c r="O29" i="1"/>
  <c r="O13" i="1"/>
  <c r="O15" i="1"/>
  <c r="O16" i="1"/>
  <c r="O17" i="1"/>
  <c r="O18" i="1"/>
  <c r="O19" i="1"/>
  <c r="O20" i="1"/>
  <c r="O21" i="1"/>
  <c r="O22" i="1"/>
  <c r="O23" i="1"/>
  <c r="O24" i="1"/>
  <c r="O7" i="1"/>
  <c r="O8" i="1"/>
  <c r="O9" i="1"/>
  <c r="O10" i="1"/>
  <c r="O6" i="1"/>
  <c r="N19" i="1"/>
  <c r="N20" i="1"/>
  <c r="N21" i="1"/>
  <c r="N22" i="1"/>
  <c r="N23" i="1"/>
  <c r="N24" i="1"/>
  <c r="N25" i="1"/>
  <c r="N26" i="1"/>
  <c r="N29" i="1"/>
  <c r="N30" i="1"/>
  <c r="N31" i="1"/>
  <c r="N32" i="1"/>
  <c r="N33" i="1"/>
  <c r="N34" i="1"/>
  <c r="N35" i="1"/>
  <c r="N36" i="1"/>
  <c r="N37" i="1"/>
  <c r="N38" i="1"/>
  <c r="N39" i="1"/>
  <c r="N40" i="1"/>
  <c r="N13" i="1"/>
  <c r="N15" i="1"/>
  <c r="N16" i="1"/>
  <c r="N17" i="1"/>
  <c r="N18" i="1"/>
  <c r="N7" i="1"/>
  <c r="N8" i="1"/>
  <c r="N9" i="1"/>
  <c r="N10" i="1"/>
  <c r="N6" i="1"/>
  <c r="M35" i="1"/>
  <c r="M36" i="1"/>
  <c r="M37" i="1"/>
  <c r="M38" i="1"/>
  <c r="M39" i="1"/>
  <c r="M40" i="1"/>
  <c r="M34" i="1"/>
  <c r="M31" i="1"/>
  <c r="M32" i="1"/>
  <c r="M33" i="1"/>
  <c r="M30" i="1"/>
  <c r="M26" i="1"/>
  <c r="M29" i="1"/>
  <c r="M25" i="1"/>
  <c r="M13" i="1"/>
  <c r="M15" i="1"/>
  <c r="M16" i="1"/>
  <c r="M17" i="1"/>
  <c r="M18" i="1"/>
  <c r="M19" i="1"/>
  <c r="M20" i="1"/>
  <c r="M21" i="1"/>
  <c r="M22" i="1"/>
  <c r="M23" i="1"/>
  <c r="M24" i="1"/>
  <c r="M7" i="1"/>
  <c r="M8" i="1"/>
  <c r="M9" i="1"/>
  <c r="M10" i="1"/>
  <c r="M6" i="1"/>
</calcChain>
</file>

<file path=xl/sharedStrings.xml><?xml version="1.0" encoding="utf-8"?>
<sst xmlns="http://schemas.openxmlformats.org/spreadsheetml/2006/main" count="128" uniqueCount="85">
  <si>
    <t>UNIDAD EJECUTORA</t>
  </si>
  <si>
    <t>SIAF</t>
  </si>
  <si>
    <t>% COMPROMISO ANUAL SIAF/PIM</t>
  </si>
  <si>
    <t>PIA</t>
  </si>
  <si>
    <t>GENÉRICA DE GASTO</t>
  </si>
  <si>
    <t>ESPECÍFICA DE GASTO</t>
  </si>
  <si>
    <t xml:space="preserve">PIM                  </t>
  </si>
  <si>
    <t>Análisis:</t>
  </si>
  <si>
    <t>% CERTIFICACIÓN SIAF/PIM</t>
  </si>
  <si>
    <t>EJECUCIÓN</t>
  </si>
  <si>
    <t xml:space="preserve">CERTIFICACIÓN </t>
  </si>
  <si>
    <t xml:space="preserve">COMPROMISO ANUAL </t>
  </si>
  <si>
    <t>% EJECUCIÓN</t>
  </si>
  <si>
    <t>REPORTE DE EJECUCIÓN PRESUPUESTAL DEL PP PTCD 0051 (ámbito educativo y familiar): POR GENÉRICA DE GASTO 2.3 Y 2.6, ESPECÍFICA DE GASTO Y POR TODA FUENTE DE FINACIAMIENTO (año 2017)</t>
  </si>
  <si>
    <t>ACTIVIDAD</t>
  </si>
  <si>
    <t>FUENTE DE FINANCIAMIENTO</t>
  </si>
  <si>
    <t>TOTAL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</si>
  <si>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Elaborar un gráfico en el que se visualice el porcentaje de ejecución presupuestal del programa presupuestal: Por toda fuente de financiamiento, genérica de gasto, por UE y total del programa presupuestal.</t>
    </r>
  </si>
  <si>
    <t>5005229</t>
  </si>
  <si>
    <t>23 1 5 1 2</t>
  </si>
  <si>
    <t>23 2 1 299</t>
  </si>
  <si>
    <t>23 2 71199</t>
  </si>
  <si>
    <t>23 2 2 4 4</t>
  </si>
  <si>
    <t>23 2 7 3 2</t>
  </si>
  <si>
    <t>5005230</t>
  </si>
  <si>
    <t>23 1 5 3 1</t>
  </si>
  <si>
    <t>23 1 5 1 1</t>
  </si>
  <si>
    <t>23 199 199</t>
  </si>
  <si>
    <t>23 2 2 4 1</t>
  </si>
  <si>
    <t>23 2 4 1 1</t>
  </si>
  <si>
    <t>23 2 7 299</t>
  </si>
  <si>
    <t>23 2 8 1 1</t>
  </si>
  <si>
    <t>23 2 8 1 2</t>
  </si>
  <si>
    <t>23 2 4 1 4</t>
  </si>
  <si>
    <t>23 2 4 1 5</t>
  </si>
  <si>
    <t>26 3 2 1 1</t>
  </si>
  <si>
    <t>26 3 2 3 1</t>
  </si>
  <si>
    <t>26 3 2 3 2</t>
  </si>
  <si>
    <t>26 6 1 3 2</t>
  </si>
  <si>
    <t>26 3 2 1 2</t>
  </si>
  <si>
    <t>23 1 9 1 2</t>
  </si>
  <si>
    <t>23 111 1 1</t>
  </si>
  <si>
    <t>26 3 2 3 3</t>
  </si>
  <si>
    <t>26 3 2 2 1</t>
  </si>
  <si>
    <t>26 3 2 2 2</t>
  </si>
  <si>
    <t>26 3 2 6 1</t>
  </si>
  <si>
    <t>26 3 2 7 1</t>
  </si>
  <si>
    <t>26 6 1 2 1</t>
  </si>
  <si>
    <t>Fuente: REPORTE SIAF 2017</t>
  </si>
  <si>
    <t>Asi mismo el programa  presenta en el ambito familiar  generica de gasto 2.3 en la fuente de finaciamiento de recursos ordinarios una ejecucion de S/ 261,215.80 que representa el 99.97 % de ejecucion</t>
  </si>
  <si>
    <r>
      <t xml:space="preserve">En el Ambito educativo  genrica de gasto 2.3  y 2.6 en la fuente de financiamiento de </t>
    </r>
    <r>
      <rPr>
        <b/>
        <sz val="11"/>
        <color rgb="FF0070C0"/>
        <rFont val="Calibri"/>
        <family val="2"/>
        <scheme val="minor"/>
      </rPr>
      <t xml:space="preserve">recursos ordinarios </t>
    </r>
    <r>
      <rPr>
        <sz val="11"/>
        <color theme="1"/>
        <rFont val="Calibri"/>
        <family val="2"/>
        <scheme val="minor"/>
      </rPr>
      <t>presenta una ejecucion de 1,108,356.66 qe representa un   99.54% de ejecucion</t>
    </r>
  </si>
  <si>
    <r>
      <t xml:space="preserve">En el Ambito educativo  genrica de gasto 2.3  y 2.6 en la fuente de financiamiento de </t>
    </r>
    <r>
      <rPr>
        <sz val="11"/>
        <color rgb="FFC00000"/>
        <rFont val="Calibri"/>
        <family val="2"/>
        <scheme val="minor"/>
      </rPr>
      <t>donaciones y transferencias</t>
    </r>
    <r>
      <rPr>
        <sz val="11"/>
        <color theme="1"/>
        <rFont val="Calibri"/>
        <family val="2"/>
        <scheme val="minor"/>
      </rPr>
      <t xml:space="preserve"> presenta una ejecucion de S/ 343,295 qe representa un   59.21% de ejecucion</t>
    </r>
  </si>
  <si>
    <t xml:space="preserve"> Se puede concluir del analisis que en recursos ordinarios se ha cumplido  las metas  de ejecucion tanto en ambito familiar como en el ambito educativo  </t>
  </si>
  <si>
    <t>En donaciones y transferencias alcanzamos un 59.21 % por motivo de que quedo un saldo de balance para ser incorporado en este ejercicio 2018</t>
  </si>
  <si>
    <t>El programa presupuestal 051 PPPTCD alcanzo una ejecucion del 87.64%  anivel de genericas y toda fuente de Financiamiento en el año 2017</t>
  </si>
  <si>
    <t>AMBITO FAMILIAR RO</t>
  </si>
  <si>
    <t>AMBITO EDUCATIVO RO</t>
  </si>
  <si>
    <t>2.3 RO AMB EDUC</t>
  </si>
  <si>
    <t>2.3 ROAMB FAM</t>
  </si>
  <si>
    <t>2.6 RO AMB EDUC</t>
  </si>
  <si>
    <t>2.3 AMB EDUC DYT CAP</t>
  </si>
  <si>
    <t>2.6 AMB EDU DYT CAP</t>
  </si>
  <si>
    <t>AMBITO EDUCATIVO DYT</t>
  </si>
  <si>
    <t>302 UGEL Ventanilla</t>
  </si>
  <si>
    <t>23.15.12 Papeleria ,utiles materiales de oficina</t>
  </si>
  <si>
    <t>23.19.12 Material Didactico</t>
  </si>
  <si>
    <t>23.1.11.11 Para edificios  y estructuras</t>
  </si>
  <si>
    <t>23.22.44 Servicios de impresiones</t>
  </si>
  <si>
    <t>23.25.12 Alquiler de vehiculos</t>
  </si>
  <si>
    <t>23.27.10.1 Seminarios,talleres organizados por la institucion</t>
  </si>
  <si>
    <t>23.27.11.99 Servicios Diversos</t>
  </si>
  <si>
    <t>26.32.21 Maquinas y Equipos</t>
  </si>
  <si>
    <t>26.32.22 Mobiliario</t>
  </si>
  <si>
    <t>26.32.31 Equipos Computacionales</t>
  </si>
  <si>
    <t>26.32.33 Equipos de Telecomunicaciones</t>
  </si>
  <si>
    <t>26.32.61 Equipo de ultura y arte</t>
  </si>
  <si>
    <t>26.32.71 Equipo de Deportes</t>
  </si>
  <si>
    <t>26.61.21 Libros y textos para bibliotecas</t>
  </si>
  <si>
    <t>CALLAO</t>
  </si>
  <si>
    <t>CALLAO - DREC</t>
  </si>
  <si>
    <t>de diciembre 2017 y quedo como saldo de balance</t>
  </si>
  <si>
    <t>UGEL - VENTANILLA</t>
  </si>
  <si>
    <t xml:space="preserve">En las especificas de gasto 2.3 que no alcanzan el 100 % de ejecucion, es por la incorporacion al marco presupuestal de S/. 78,000 soles, como  apoyo presupuestario al PP 051, en el mes </t>
  </si>
  <si>
    <t xml:space="preserve">En las especificas de gasto 2.6 que no alcanzan el 100 % de ejecucion, es por la incorporacion al marco presupuestal de S/. 34,000 soles, como  apoyo presupuestario al PP 051, en el mes </t>
  </si>
  <si>
    <t>VENTANILLA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</si>
</sst>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00000A"/>
      <name val="Arial"/>
      <family val="2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EFDEC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5D7B9"/>
        <bgColor indexed="64"/>
      </patternFill>
    </fill>
    <fill>
      <patternFill patternType="solid">
        <fgColor rgb="FFECD9FF"/>
        <bgColor indexed="64"/>
      </patternFill>
    </fill>
    <fill>
      <patternFill patternType="solid">
        <fgColor rgb="FFDBFFC9"/>
        <bgColor indexed="64"/>
      </patternFill>
    </fill>
    <fill>
      <patternFill patternType="solid">
        <fgColor rgb="FFF1E2D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6">
    <xf numFmtId="0" fontId="0" fillId="0" borderId="0" xfId="0"/>
    <xf numFmtId="0" fontId="0" fillId="2" borderId="0" xfId="0" applyFill="1"/>
    <xf numFmtId="0" fontId="1" fillId="2" borderId="0" xfId="0" applyFont="1" applyFill="1"/>
    <xf numFmtId="0" fontId="4" fillId="2" borderId="0" xfId="0" applyFont="1" applyFill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4" fontId="0" fillId="3" borderId="1" xfId="0" applyNumberFormat="1" applyFill="1" applyBorder="1"/>
    <xf numFmtId="10" fontId="0" fillId="3" borderId="1" xfId="1" applyNumberFormat="1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4" fontId="0" fillId="4" borderId="1" xfId="0" applyNumberFormat="1" applyFill="1" applyBorder="1"/>
    <xf numFmtId="10" fontId="0" fillId="4" borderId="1" xfId="1" applyNumberFormat="1" applyFon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4" fontId="0" fillId="5" borderId="1" xfId="0" applyNumberFormat="1" applyFill="1" applyBorder="1"/>
    <xf numFmtId="10" fontId="0" fillId="5" borderId="1" xfId="1" applyNumberFormat="1" applyFont="1" applyFill="1" applyBorder="1"/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4" fontId="0" fillId="7" borderId="1" xfId="0" applyNumberFormat="1" applyFill="1" applyBorder="1"/>
    <xf numFmtId="10" fontId="0" fillId="7" borderId="1" xfId="1" applyNumberFormat="1" applyFont="1" applyFill="1" applyBorder="1"/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4" fontId="0" fillId="8" borderId="1" xfId="0" applyNumberFormat="1" applyFill="1" applyBorder="1"/>
    <xf numFmtId="10" fontId="0" fillId="8" borderId="1" xfId="1" applyNumberFormat="1" applyFont="1" applyFill="1" applyBorder="1"/>
    <xf numFmtId="4" fontId="2" fillId="14" borderId="1" xfId="0" applyNumberFormat="1" applyFont="1" applyFill="1" applyBorder="1" applyAlignment="1">
      <alignment horizontal="center" vertical="center" textRotation="90" wrapText="1"/>
    </xf>
    <xf numFmtId="4" fontId="2" fillId="5" borderId="1" xfId="0" applyNumberFormat="1" applyFont="1" applyFill="1" applyBorder="1" applyAlignment="1">
      <alignment horizontal="center" vertical="center" textRotation="90" wrapText="1"/>
    </xf>
    <xf numFmtId="4" fontId="2" fillId="15" borderId="1" xfId="0" applyNumberFormat="1" applyFont="1" applyFill="1" applyBorder="1" applyAlignment="1">
      <alignment horizontal="center" vertical="center" textRotation="90" wrapText="1"/>
    </xf>
    <xf numFmtId="0" fontId="2" fillId="12" borderId="1" xfId="0" applyFont="1" applyFill="1" applyBorder="1" applyAlignment="1">
      <alignment horizontal="center" vertical="center" textRotation="90" wrapText="1"/>
    </xf>
    <xf numFmtId="0" fontId="2" fillId="16" borderId="1" xfId="0" applyFont="1" applyFill="1" applyBorder="1" applyAlignment="1">
      <alignment horizontal="center" vertical="center" textRotation="90" wrapText="1"/>
    </xf>
    <xf numFmtId="4" fontId="2" fillId="17" borderId="1" xfId="0" applyNumberFormat="1" applyFont="1" applyFill="1" applyBorder="1" applyAlignment="1">
      <alignment horizontal="center" vertical="center" textRotation="90" wrapText="1"/>
    </xf>
    <xf numFmtId="4" fontId="0" fillId="12" borderId="1" xfId="0" applyNumberFormat="1" applyFill="1" applyBorder="1"/>
    <xf numFmtId="10" fontId="0" fillId="12" borderId="1" xfId="1" applyNumberFormat="1" applyFont="1" applyFill="1" applyBorder="1"/>
    <xf numFmtId="0" fontId="2" fillId="7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/>
    </xf>
    <xf numFmtId="0" fontId="1" fillId="1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1" fillId="18" borderId="5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vertical="top"/>
    </xf>
    <xf numFmtId="164" fontId="0" fillId="2" borderId="1" xfId="0" applyNumberFormat="1" applyFill="1" applyBorder="1"/>
    <xf numFmtId="164" fontId="1" fillId="18" borderId="1" xfId="0" applyNumberFormat="1" applyFont="1" applyFill="1" applyBorder="1"/>
    <xf numFmtId="0" fontId="1" fillId="18" borderId="1" xfId="0" applyFont="1" applyFill="1" applyBorder="1"/>
    <xf numFmtId="0" fontId="1" fillId="18" borderId="6" xfId="0" applyFont="1" applyFill="1" applyBorder="1" applyAlignment="1">
      <alignment horizontal="center"/>
    </xf>
    <xf numFmtId="0" fontId="1" fillId="18" borderId="7" xfId="0" applyFont="1" applyFill="1" applyBorder="1" applyAlignment="1">
      <alignment horizontal="center"/>
    </xf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0" xfId="0" applyFont="1" applyFill="1"/>
    <xf numFmtId="0" fontId="0" fillId="2" borderId="1" xfId="0" applyFill="1" applyBorder="1" applyAlignment="1">
      <alignment vertical="top"/>
    </xf>
    <xf numFmtId="164" fontId="0" fillId="2" borderId="1" xfId="0" applyNumberFormat="1" applyFill="1" applyBorder="1"/>
    <xf numFmtId="164" fontId="1" fillId="18" borderId="1" xfId="0" applyNumberFormat="1" applyFont="1" applyFill="1" applyBorder="1"/>
    <xf numFmtId="0" fontId="1" fillId="18" borderId="1" xfId="0" applyFont="1" applyFill="1" applyBorder="1"/>
    <xf numFmtId="0" fontId="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ont="1" applyFill="1"/>
    <xf numFmtId="0" fontId="8" fillId="2" borderId="0" xfId="0" applyFont="1" applyFill="1"/>
    <xf numFmtId="10" fontId="8" fillId="2" borderId="0" xfId="0" applyNumberFormat="1" applyFont="1" applyFill="1"/>
    <xf numFmtId="0" fontId="10" fillId="2" borderId="0" xfId="0" applyFont="1" applyFill="1"/>
    <xf numFmtId="0" fontId="11" fillId="2" borderId="0" xfId="0" applyFont="1" applyFill="1"/>
    <xf numFmtId="4" fontId="8" fillId="2" borderId="0" xfId="0" applyNumberFormat="1" applyFont="1" applyFill="1"/>
    <xf numFmtId="0" fontId="8" fillId="2" borderId="0" xfId="0" applyFont="1" applyFill="1" applyAlignment="1">
      <alignment horizontal="center"/>
    </xf>
    <xf numFmtId="4" fontId="10" fillId="2" borderId="0" xfId="0" applyNumberFormat="1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DDFF"/>
      <color rgb="FFF1E2D3"/>
      <color rgb="FFDBFFC9"/>
      <color rgb="FFECD9FF"/>
      <color rgb="FFCC99FF"/>
      <color rgb="FFF5D7B9"/>
      <color rgb="FFCCECFF"/>
      <color rgb="FFCCFFCC"/>
      <color rgb="FFEFDECD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Ejecución presupuestal del programa presupuestal: Por toda fuente de financiamiento, genérica de gasto CALLAO Y UGEL VENTANILLA</a:t>
            </a:r>
            <a:r>
              <a:rPr lang="es-PE" baseline="0"/>
              <a:t> -2017</a:t>
            </a:r>
            <a:endParaRPr lang="es-PE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'ejecución pptal-2017'!$Q$57:$Q$58</c:f>
              <c:strCache>
                <c:ptCount val="2"/>
                <c:pt idx="0">
                  <c:v>CALLAO</c:v>
                </c:pt>
                <c:pt idx="1">
                  <c:v>VENTANILLA</c:v>
                </c:pt>
              </c:strCache>
            </c:strRef>
          </c:cat>
          <c:val>
            <c:numRef>
              <c:f>'ejecución pptal-2017'!$R$57:$R$58</c:f>
              <c:numCache>
                <c:formatCode>0.00%</c:formatCode>
                <c:ptCount val="2"/>
                <c:pt idx="0">
                  <c:v>0.87639999999999996</c:v>
                </c:pt>
                <c:pt idx="1">
                  <c:v>0.71860000000000002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81"/>
  <sheetViews>
    <sheetView tabSelected="1" workbookViewId="0">
      <selection activeCell="Q5" sqref="Q5"/>
    </sheetView>
  </sheetViews>
  <sheetFormatPr baseColWidth="10" defaultRowHeight="15" x14ac:dyDescent="0.25"/>
  <cols>
    <col min="1" max="1" width="2.7109375" style="1" customWidth="1"/>
    <col min="2" max="2" width="6.28515625" style="1" customWidth="1"/>
    <col min="3" max="4" width="14.28515625" style="1" customWidth="1"/>
    <col min="5" max="5" width="18" style="1" customWidth="1"/>
    <col min="6" max="6" width="14.28515625" style="1" customWidth="1"/>
    <col min="7" max="7" width="16.28515625" style="1" customWidth="1"/>
    <col min="8" max="8" width="14.28515625" style="1" customWidth="1"/>
    <col min="9" max="15" width="11.42578125" style="1"/>
    <col min="16" max="16" width="11.42578125" style="69"/>
    <col min="17" max="17" width="11.7109375" style="69" customWidth="1"/>
    <col min="18" max="18" width="21" style="69" customWidth="1"/>
    <col min="19" max="19" width="13" style="69" customWidth="1"/>
    <col min="20" max="20" width="11.42578125" style="69"/>
    <col min="21" max="22" width="11.42578125" style="1"/>
  </cols>
  <sheetData>
    <row r="2" spans="3:19" ht="37.5" customHeight="1" x14ac:dyDescent="0.25">
      <c r="C2" s="40" t="s">
        <v>13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4" spans="3:19" ht="16.5" customHeight="1" x14ac:dyDescent="0.25">
      <c r="C4" s="43" t="s">
        <v>0</v>
      </c>
      <c r="D4" s="32" t="s">
        <v>14</v>
      </c>
      <c r="E4" s="36" t="s">
        <v>15</v>
      </c>
      <c r="F4" s="41" t="s">
        <v>4</v>
      </c>
      <c r="G4" s="46" t="s">
        <v>5</v>
      </c>
      <c r="H4" s="45" t="s">
        <v>3</v>
      </c>
      <c r="I4" s="44" t="s">
        <v>6</v>
      </c>
      <c r="J4" s="42" t="s">
        <v>1</v>
      </c>
      <c r="K4" s="42"/>
      <c r="L4" s="42"/>
      <c r="M4" s="42"/>
      <c r="N4" s="42"/>
      <c r="O4" s="42"/>
    </row>
    <row r="5" spans="3:19" ht="91.5" customHeight="1" x14ac:dyDescent="0.25">
      <c r="C5" s="43"/>
      <c r="D5" s="32"/>
      <c r="E5" s="36"/>
      <c r="F5" s="41"/>
      <c r="G5" s="46"/>
      <c r="H5" s="45"/>
      <c r="I5" s="44"/>
      <c r="J5" s="24" t="s">
        <v>10</v>
      </c>
      <c r="K5" s="25" t="s">
        <v>11</v>
      </c>
      <c r="L5" s="26" t="s">
        <v>9</v>
      </c>
      <c r="M5" s="28" t="s">
        <v>8</v>
      </c>
      <c r="N5" s="27" t="s">
        <v>2</v>
      </c>
      <c r="O5" s="29" t="s">
        <v>12</v>
      </c>
    </row>
    <row r="6" spans="3:19" ht="18.75" x14ac:dyDescent="0.3">
      <c r="C6" s="8">
        <v>300</v>
      </c>
      <c r="D6" s="9" t="s">
        <v>18</v>
      </c>
      <c r="E6" s="9">
        <v>1</v>
      </c>
      <c r="F6" s="8">
        <v>2.2999999999999998</v>
      </c>
      <c r="G6" s="8" t="s">
        <v>19</v>
      </c>
      <c r="H6" s="10">
        <v>18252</v>
      </c>
      <c r="I6" s="10">
        <v>18872</v>
      </c>
      <c r="J6" s="10">
        <v>18871.400000000001</v>
      </c>
      <c r="K6" s="10">
        <v>18871.400000000001</v>
      </c>
      <c r="L6" s="10">
        <v>18871.400000000001</v>
      </c>
      <c r="M6" s="11">
        <f>J6/I6</f>
        <v>0.99996820686731669</v>
      </c>
      <c r="N6" s="11">
        <f>K6/I6</f>
        <v>0.99996820686731669</v>
      </c>
      <c r="O6" s="11">
        <f>L6/I6</f>
        <v>0.99996820686731669</v>
      </c>
      <c r="Q6" s="71" t="s">
        <v>55</v>
      </c>
      <c r="R6" s="72"/>
    </row>
    <row r="7" spans="3:19" x14ac:dyDescent="0.25">
      <c r="C7" s="8">
        <v>300</v>
      </c>
      <c r="D7" s="9">
        <v>5005229</v>
      </c>
      <c r="E7" s="9">
        <v>1</v>
      </c>
      <c r="F7" s="8">
        <v>2.2999999999999998</v>
      </c>
      <c r="G7" s="8" t="s">
        <v>20</v>
      </c>
      <c r="H7" s="10">
        <v>41580</v>
      </c>
      <c r="I7" s="10">
        <v>64080</v>
      </c>
      <c r="J7" s="10">
        <v>64080</v>
      </c>
      <c r="K7" s="10">
        <v>64080</v>
      </c>
      <c r="L7" s="10">
        <v>64080</v>
      </c>
      <c r="M7" s="11">
        <f t="shared" ref="M7:M24" si="0">J7/I7</f>
        <v>1</v>
      </c>
      <c r="N7" s="11">
        <f t="shared" ref="N7:N10" si="1">K7/I7</f>
        <v>1</v>
      </c>
      <c r="O7" s="11">
        <f t="shared" ref="O7:O40" si="2">L7/I7</f>
        <v>1</v>
      </c>
    </row>
    <row r="8" spans="3:19" x14ac:dyDescent="0.25">
      <c r="C8" s="8">
        <v>300</v>
      </c>
      <c r="D8" s="9">
        <v>5005229</v>
      </c>
      <c r="E8" s="9">
        <v>1</v>
      </c>
      <c r="F8" s="8">
        <v>2.2999999999999998</v>
      </c>
      <c r="G8" s="8" t="s">
        <v>21</v>
      </c>
      <c r="H8" s="10">
        <v>201475</v>
      </c>
      <c r="I8" s="10">
        <v>151881</v>
      </c>
      <c r="J8" s="10">
        <v>151790.39999999999</v>
      </c>
      <c r="K8" s="10">
        <v>151790.39999999999</v>
      </c>
      <c r="L8" s="10">
        <v>151790.39999999999</v>
      </c>
      <c r="M8" s="11">
        <f t="shared" si="0"/>
        <v>0.99940348035633153</v>
      </c>
      <c r="N8" s="11">
        <f t="shared" si="1"/>
        <v>0.99940348035633153</v>
      </c>
      <c r="O8" s="11">
        <f t="shared" si="2"/>
        <v>0.99940348035633153</v>
      </c>
    </row>
    <row r="9" spans="3:19" x14ac:dyDescent="0.25">
      <c r="C9" s="8">
        <v>300</v>
      </c>
      <c r="D9" s="9">
        <v>5005229</v>
      </c>
      <c r="E9" s="9">
        <v>1</v>
      </c>
      <c r="F9" s="8">
        <v>2.2999999999999998</v>
      </c>
      <c r="G9" s="8" t="s">
        <v>22</v>
      </c>
      <c r="H9" s="10">
        <v>0</v>
      </c>
      <c r="I9" s="10">
        <v>14474</v>
      </c>
      <c r="J9" s="10">
        <v>14474</v>
      </c>
      <c r="K9" s="10">
        <v>14474</v>
      </c>
      <c r="L9" s="10">
        <v>14474</v>
      </c>
      <c r="M9" s="11">
        <f t="shared" si="0"/>
        <v>1</v>
      </c>
      <c r="N9" s="11">
        <f t="shared" si="1"/>
        <v>1</v>
      </c>
      <c r="O9" s="11">
        <f t="shared" si="2"/>
        <v>1</v>
      </c>
    </row>
    <row r="10" spans="3:19" ht="15.75" x14ac:dyDescent="0.25">
      <c r="C10" s="8">
        <v>300</v>
      </c>
      <c r="D10" s="9">
        <v>5005229</v>
      </c>
      <c r="E10" s="9">
        <v>1</v>
      </c>
      <c r="F10" s="8">
        <v>2.2999999999999998</v>
      </c>
      <c r="G10" s="8" t="s">
        <v>23</v>
      </c>
      <c r="H10" s="10">
        <v>0</v>
      </c>
      <c r="I10" s="10">
        <v>12000</v>
      </c>
      <c r="J10" s="10">
        <v>12000</v>
      </c>
      <c r="K10" s="10">
        <v>12000</v>
      </c>
      <c r="L10" s="10">
        <v>12000</v>
      </c>
      <c r="M10" s="11">
        <f t="shared" si="0"/>
        <v>1</v>
      </c>
      <c r="N10" s="11">
        <f t="shared" si="1"/>
        <v>1</v>
      </c>
      <c r="O10" s="11">
        <f t="shared" si="2"/>
        <v>1</v>
      </c>
      <c r="Q10" s="73">
        <f>SUM(L6:L10)</f>
        <v>261215.8</v>
      </c>
      <c r="R10" s="74" t="s">
        <v>58</v>
      </c>
      <c r="S10" s="75">
        <f>SUM(Q10)</f>
        <v>261215.8</v>
      </c>
    </row>
    <row r="11" spans="3:19" ht="15.75" x14ac:dyDescent="0.25">
      <c r="C11" s="12">
        <v>300</v>
      </c>
      <c r="D11" s="13" t="s">
        <v>24</v>
      </c>
      <c r="E11" s="13">
        <v>1</v>
      </c>
      <c r="F11" s="12">
        <v>2.2999999999999998</v>
      </c>
      <c r="G11" s="12" t="s">
        <v>25</v>
      </c>
      <c r="H11" s="14">
        <v>25800</v>
      </c>
      <c r="I11" s="14">
        <v>0</v>
      </c>
      <c r="J11" s="14">
        <v>0</v>
      </c>
      <c r="K11" s="14">
        <v>0</v>
      </c>
      <c r="L11" s="14">
        <v>0</v>
      </c>
      <c r="M11" s="15">
        <v>0</v>
      </c>
      <c r="N11" s="15">
        <v>0</v>
      </c>
      <c r="O11" s="15">
        <v>0</v>
      </c>
      <c r="Q11" s="71" t="s">
        <v>56</v>
      </c>
    </row>
    <row r="12" spans="3:19" x14ac:dyDescent="0.25">
      <c r="C12" s="12">
        <v>300</v>
      </c>
      <c r="D12" s="13" t="s">
        <v>24</v>
      </c>
      <c r="E12" s="13">
        <v>1</v>
      </c>
      <c r="F12" s="12">
        <v>2.2999999999999998</v>
      </c>
      <c r="G12" s="12" t="s">
        <v>26</v>
      </c>
      <c r="H12" s="14">
        <v>15000</v>
      </c>
      <c r="I12" s="14">
        <v>0</v>
      </c>
      <c r="J12" s="14">
        <v>0</v>
      </c>
      <c r="K12" s="14">
        <v>0</v>
      </c>
      <c r="L12" s="14">
        <v>0</v>
      </c>
      <c r="M12" s="15">
        <v>0</v>
      </c>
      <c r="N12" s="15">
        <v>0</v>
      </c>
      <c r="O12" s="15">
        <v>0</v>
      </c>
    </row>
    <row r="13" spans="3:19" x14ac:dyDescent="0.25">
      <c r="C13" s="12">
        <v>300</v>
      </c>
      <c r="D13" s="13" t="s">
        <v>24</v>
      </c>
      <c r="E13" s="13">
        <v>1</v>
      </c>
      <c r="F13" s="12">
        <v>2.2999999999999998</v>
      </c>
      <c r="G13" s="12" t="s">
        <v>19</v>
      </c>
      <c r="H13" s="14">
        <v>24106</v>
      </c>
      <c r="I13" s="14">
        <v>18164</v>
      </c>
      <c r="J13" s="14">
        <v>18163.16</v>
      </c>
      <c r="K13" s="14">
        <v>18163.16</v>
      </c>
      <c r="L13" s="14">
        <v>18163.16</v>
      </c>
      <c r="M13" s="15">
        <f t="shared" si="0"/>
        <v>0.99995375467958603</v>
      </c>
      <c r="N13" s="15">
        <f t="shared" ref="N13:N40" si="3">K13/I13</f>
        <v>0.99995375467958603</v>
      </c>
      <c r="O13" s="15">
        <f t="shared" si="2"/>
        <v>0.99995375467958603</v>
      </c>
    </row>
    <row r="14" spans="3:19" x14ac:dyDescent="0.25">
      <c r="C14" s="12">
        <v>300</v>
      </c>
      <c r="D14" s="13" t="s">
        <v>24</v>
      </c>
      <c r="E14" s="13">
        <v>1</v>
      </c>
      <c r="F14" s="12">
        <v>2.2999999999999998</v>
      </c>
      <c r="G14" s="12" t="s">
        <v>27</v>
      </c>
      <c r="H14" s="14">
        <v>262000</v>
      </c>
      <c r="I14" s="14">
        <v>0</v>
      </c>
      <c r="J14" s="14">
        <v>0</v>
      </c>
      <c r="K14" s="14">
        <v>0</v>
      </c>
      <c r="L14" s="14">
        <v>0</v>
      </c>
      <c r="M14" s="15">
        <v>0</v>
      </c>
      <c r="N14" s="15">
        <v>0</v>
      </c>
      <c r="O14" s="15">
        <v>0</v>
      </c>
    </row>
    <row r="15" spans="3:19" x14ac:dyDescent="0.25">
      <c r="C15" s="12">
        <v>300</v>
      </c>
      <c r="D15" s="13" t="s">
        <v>24</v>
      </c>
      <c r="E15" s="13">
        <v>1</v>
      </c>
      <c r="F15" s="12">
        <v>2.2999999999999998</v>
      </c>
      <c r="G15" s="12" t="s">
        <v>28</v>
      </c>
      <c r="H15" s="14">
        <v>59630</v>
      </c>
      <c r="I15" s="14">
        <v>59630</v>
      </c>
      <c r="J15" s="14">
        <v>59625</v>
      </c>
      <c r="K15" s="14">
        <v>59625</v>
      </c>
      <c r="L15" s="14">
        <v>59625</v>
      </c>
      <c r="M15" s="15">
        <f t="shared" si="0"/>
        <v>0.999916149589133</v>
      </c>
      <c r="N15" s="15">
        <f t="shared" si="3"/>
        <v>0.999916149589133</v>
      </c>
      <c r="O15" s="15">
        <f t="shared" si="2"/>
        <v>0.999916149589133</v>
      </c>
    </row>
    <row r="16" spans="3:19" x14ac:dyDescent="0.25">
      <c r="C16" s="12">
        <v>300</v>
      </c>
      <c r="D16" s="13" t="s">
        <v>24</v>
      </c>
      <c r="E16" s="13">
        <v>1</v>
      </c>
      <c r="F16" s="12">
        <v>2.2999999999999998</v>
      </c>
      <c r="G16" s="12" t="s">
        <v>29</v>
      </c>
      <c r="H16" s="14">
        <v>4504</v>
      </c>
      <c r="I16" s="14">
        <v>4500</v>
      </c>
      <c r="J16" s="14">
        <v>4500</v>
      </c>
      <c r="K16" s="14">
        <v>4500</v>
      </c>
      <c r="L16" s="14">
        <v>4500</v>
      </c>
      <c r="M16" s="15">
        <f t="shared" si="0"/>
        <v>1</v>
      </c>
      <c r="N16" s="15">
        <f t="shared" si="3"/>
        <v>1</v>
      </c>
      <c r="O16" s="15">
        <f t="shared" si="2"/>
        <v>1</v>
      </c>
    </row>
    <row r="17" spans="3:19" x14ac:dyDescent="0.25">
      <c r="C17" s="12">
        <v>300</v>
      </c>
      <c r="D17" s="13" t="s">
        <v>24</v>
      </c>
      <c r="E17" s="13">
        <v>1</v>
      </c>
      <c r="F17" s="12">
        <v>2.2999999999999998</v>
      </c>
      <c r="G17" s="12" t="s">
        <v>30</v>
      </c>
      <c r="H17" s="14">
        <v>100008</v>
      </c>
      <c r="I17" s="14">
        <v>277120</v>
      </c>
      <c r="J17" s="14">
        <v>277120</v>
      </c>
      <c r="K17" s="14">
        <v>277120</v>
      </c>
      <c r="L17" s="14">
        <v>277120</v>
      </c>
      <c r="M17" s="15">
        <f t="shared" si="0"/>
        <v>1</v>
      </c>
      <c r="N17" s="15">
        <f t="shared" si="3"/>
        <v>1</v>
      </c>
      <c r="O17" s="15">
        <f t="shared" si="2"/>
        <v>1</v>
      </c>
    </row>
    <row r="18" spans="3:19" x14ac:dyDescent="0.25">
      <c r="C18" s="12">
        <v>300</v>
      </c>
      <c r="D18" s="13" t="s">
        <v>24</v>
      </c>
      <c r="E18" s="13">
        <v>1</v>
      </c>
      <c r="F18" s="12">
        <v>2.2999999999999998</v>
      </c>
      <c r="G18" s="12" t="s">
        <v>21</v>
      </c>
      <c r="H18" s="14">
        <v>159638</v>
      </c>
      <c r="I18" s="14">
        <v>276804</v>
      </c>
      <c r="J18" s="14">
        <v>271751.09999999998</v>
      </c>
      <c r="K18" s="14">
        <v>271751.09999999998</v>
      </c>
      <c r="L18" s="14">
        <v>271751.09999999998</v>
      </c>
      <c r="M18" s="15">
        <f t="shared" si="0"/>
        <v>0.98174556726058859</v>
      </c>
      <c r="N18" s="15">
        <f t="shared" si="3"/>
        <v>0.98174556726058859</v>
      </c>
      <c r="O18" s="15">
        <f t="shared" si="2"/>
        <v>0.98174556726058859</v>
      </c>
    </row>
    <row r="19" spans="3:19" x14ac:dyDescent="0.25">
      <c r="C19" s="12">
        <v>300</v>
      </c>
      <c r="D19" s="13" t="s">
        <v>24</v>
      </c>
      <c r="E19" s="13">
        <v>1</v>
      </c>
      <c r="F19" s="12">
        <v>2.2999999999999998</v>
      </c>
      <c r="G19" s="12" t="s">
        <v>31</v>
      </c>
      <c r="H19" s="14">
        <v>384370</v>
      </c>
      <c r="I19" s="14">
        <v>386662</v>
      </c>
      <c r="J19" s="14">
        <v>386662</v>
      </c>
      <c r="K19" s="14">
        <v>386662</v>
      </c>
      <c r="L19" s="14">
        <v>386662</v>
      </c>
      <c r="M19" s="15">
        <f t="shared" si="0"/>
        <v>1</v>
      </c>
      <c r="N19" s="15">
        <f t="shared" si="3"/>
        <v>1</v>
      </c>
      <c r="O19" s="15">
        <f t="shared" si="2"/>
        <v>1</v>
      </c>
    </row>
    <row r="20" spans="3:19" x14ac:dyDescent="0.25">
      <c r="C20" s="12">
        <v>300</v>
      </c>
      <c r="D20" s="13" t="s">
        <v>24</v>
      </c>
      <c r="E20" s="13">
        <v>1</v>
      </c>
      <c r="F20" s="12">
        <v>2.2999999999999998</v>
      </c>
      <c r="G20" s="12" t="s">
        <v>32</v>
      </c>
      <c r="H20" s="14">
        <v>14872</v>
      </c>
      <c r="I20" s="14">
        <v>12580</v>
      </c>
      <c r="J20" s="14">
        <v>12580</v>
      </c>
      <c r="K20" s="14">
        <v>12580</v>
      </c>
      <c r="L20" s="14">
        <v>12580</v>
      </c>
      <c r="M20" s="15">
        <f t="shared" si="0"/>
        <v>1</v>
      </c>
      <c r="N20" s="15">
        <f t="shared" si="3"/>
        <v>1</v>
      </c>
      <c r="O20" s="15">
        <f t="shared" si="2"/>
        <v>1</v>
      </c>
    </row>
    <row r="21" spans="3:19" x14ac:dyDescent="0.25">
      <c r="C21" s="12">
        <v>300</v>
      </c>
      <c r="D21" s="13" t="s">
        <v>24</v>
      </c>
      <c r="E21" s="13">
        <v>1</v>
      </c>
      <c r="F21" s="12">
        <v>2.2999999999999998</v>
      </c>
      <c r="G21" s="12" t="s">
        <v>20</v>
      </c>
      <c r="H21" s="14">
        <v>0</v>
      </c>
      <c r="I21" s="14">
        <v>12720</v>
      </c>
      <c r="J21" s="14">
        <v>12720</v>
      </c>
      <c r="K21" s="14">
        <v>12720</v>
      </c>
      <c r="L21" s="14">
        <v>12720</v>
      </c>
      <c r="M21" s="15">
        <f t="shared" si="0"/>
        <v>1</v>
      </c>
      <c r="N21" s="15">
        <f t="shared" si="3"/>
        <v>1</v>
      </c>
      <c r="O21" s="15">
        <f t="shared" si="2"/>
        <v>1</v>
      </c>
    </row>
    <row r="22" spans="3:19" x14ac:dyDescent="0.25">
      <c r="C22" s="12">
        <v>300</v>
      </c>
      <c r="D22" s="13" t="s">
        <v>24</v>
      </c>
      <c r="E22" s="13">
        <v>1</v>
      </c>
      <c r="F22" s="12">
        <v>2.2999999999999998</v>
      </c>
      <c r="G22" s="12" t="s">
        <v>22</v>
      </c>
      <c r="H22" s="14">
        <v>0</v>
      </c>
      <c r="I22" s="14">
        <v>27308</v>
      </c>
      <c r="J22" s="14">
        <v>27275</v>
      </c>
      <c r="K22" s="14">
        <v>27275</v>
      </c>
      <c r="L22" s="14">
        <v>27275</v>
      </c>
      <c r="M22" s="15">
        <f t="shared" si="0"/>
        <v>0.99879156291196713</v>
      </c>
      <c r="N22" s="15">
        <f t="shared" si="3"/>
        <v>0.99879156291196713</v>
      </c>
      <c r="O22" s="15">
        <f t="shared" si="2"/>
        <v>0.99879156291196713</v>
      </c>
    </row>
    <row r="23" spans="3:19" x14ac:dyDescent="0.25">
      <c r="C23" s="12">
        <v>300</v>
      </c>
      <c r="D23" s="13" t="s">
        <v>24</v>
      </c>
      <c r="E23" s="13">
        <v>1</v>
      </c>
      <c r="F23" s="12">
        <v>2.2999999999999998</v>
      </c>
      <c r="G23" s="12" t="s">
        <v>33</v>
      </c>
      <c r="H23" s="14">
        <v>0</v>
      </c>
      <c r="I23" s="14">
        <v>985</v>
      </c>
      <c r="J23" s="14">
        <v>985</v>
      </c>
      <c r="K23" s="14">
        <v>985</v>
      </c>
      <c r="L23" s="14">
        <v>985</v>
      </c>
      <c r="M23" s="15">
        <f t="shared" si="0"/>
        <v>1</v>
      </c>
      <c r="N23" s="15">
        <f t="shared" si="3"/>
        <v>1</v>
      </c>
      <c r="O23" s="15">
        <f t="shared" si="2"/>
        <v>1</v>
      </c>
    </row>
    <row r="24" spans="3:19" x14ac:dyDescent="0.25">
      <c r="C24" s="12">
        <v>300</v>
      </c>
      <c r="D24" s="13" t="s">
        <v>24</v>
      </c>
      <c r="E24" s="13">
        <v>1</v>
      </c>
      <c r="F24" s="12">
        <v>2.2999999999999998</v>
      </c>
      <c r="G24" s="12" t="s">
        <v>34</v>
      </c>
      <c r="H24" s="14">
        <v>0</v>
      </c>
      <c r="I24" s="14">
        <v>13540</v>
      </c>
      <c r="J24" s="14">
        <v>13540</v>
      </c>
      <c r="K24" s="14">
        <v>13540</v>
      </c>
      <c r="L24" s="14">
        <v>13540</v>
      </c>
      <c r="M24" s="15">
        <f t="shared" si="0"/>
        <v>1</v>
      </c>
      <c r="N24" s="15">
        <f t="shared" si="3"/>
        <v>1</v>
      </c>
      <c r="O24" s="15">
        <f t="shared" si="2"/>
        <v>1</v>
      </c>
      <c r="Q24" s="73">
        <f>SUM(L11:L24)</f>
        <v>1084921.26</v>
      </c>
      <c r="R24" s="74" t="s">
        <v>57</v>
      </c>
    </row>
    <row r="25" spans="3:19" x14ac:dyDescent="0.25">
      <c r="C25" s="20">
        <v>300</v>
      </c>
      <c r="D25" s="21" t="s">
        <v>24</v>
      </c>
      <c r="E25" s="21">
        <v>1</v>
      </c>
      <c r="F25" s="20">
        <v>2.6</v>
      </c>
      <c r="G25" s="20" t="s">
        <v>35</v>
      </c>
      <c r="H25" s="22">
        <v>29800</v>
      </c>
      <c r="I25" s="22">
        <v>5500</v>
      </c>
      <c r="J25" s="22">
        <v>5500</v>
      </c>
      <c r="K25" s="22">
        <v>5500</v>
      </c>
      <c r="L25" s="22">
        <v>5500</v>
      </c>
      <c r="M25" s="23">
        <f>J25/I25</f>
        <v>1</v>
      </c>
      <c r="N25" s="23">
        <f t="shared" si="3"/>
        <v>1</v>
      </c>
      <c r="O25" s="23">
        <f t="shared" si="2"/>
        <v>1</v>
      </c>
    </row>
    <row r="26" spans="3:19" x14ac:dyDescent="0.25">
      <c r="C26" s="20">
        <v>300</v>
      </c>
      <c r="D26" s="21" t="s">
        <v>24</v>
      </c>
      <c r="E26" s="21">
        <v>1</v>
      </c>
      <c r="F26" s="20">
        <v>2.6</v>
      </c>
      <c r="G26" s="20" t="s">
        <v>36</v>
      </c>
      <c r="H26" s="22">
        <v>19400</v>
      </c>
      <c r="I26" s="22">
        <v>14166</v>
      </c>
      <c r="J26" s="22">
        <v>14165.4</v>
      </c>
      <c r="K26" s="22">
        <v>14165.4</v>
      </c>
      <c r="L26" s="22">
        <v>14165.4</v>
      </c>
      <c r="M26" s="23">
        <f t="shared" ref="M26:M29" si="4">J26/I26</f>
        <v>0.9999576450656501</v>
      </c>
      <c r="N26" s="23">
        <f t="shared" si="3"/>
        <v>0.9999576450656501</v>
      </c>
      <c r="O26" s="23">
        <f t="shared" si="2"/>
        <v>0.9999576450656501</v>
      </c>
    </row>
    <row r="27" spans="3:19" x14ac:dyDescent="0.25">
      <c r="C27" s="20">
        <v>300</v>
      </c>
      <c r="D27" s="21" t="s">
        <v>24</v>
      </c>
      <c r="E27" s="21">
        <v>1</v>
      </c>
      <c r="F27" s="20">
        <v>2.6</v>
      </c>
      <c r="G27" s="20" t="s">
        <v>37</v>
      </c>
      <c r="H27" s="22">
        <v>9800</v>
      </c>
      <c r="I27" s="22">
        <v>0</v>
      </c>
      <c r="J27" s="22">
        <v>0</v>
      </c>
      <c r="K27" s="22">
        <v>0</v>
      </c>
      <c r="L27" s="22">
        <v>0</v>
      </c>
      <c r="M27" s="23">
        <v>0</v>
      </c>
      <c r="N27" s="23">
        <v>0</v>
      </c>
      <c r="O27" s="23">
        <v>0</v>
      </c>
    </row>
    <row r="28" spans="3:19" x14ac:dyDescent="0.25">
      <c r="C28" s="20">
        <v>300</v>
      </c>
      <c r="D28" s="21" t="s">
        <v>24</v>
      </c>
      <c r="E28" s="21">
        <v>1</v>
      </c>
      <c r="F28" s="20">
        <v>2.6</v>
      </c>
      <c r="G28" s="20" t="s">
        <v>38</v>
      </c>
      <c r="H28" s="22">
        <v>4500</v>
      </c>
      <c r="I28" s="22">
        <v>0</v>
      </c>
      <c r="J28" s="22">
        <v>0</v>
      </c>
      <c r="K28" s="22">
        <v>0</v>
      </c>
      <c r="L28" s="22">
        <v>0</v>
      </c>
      <c r="M28" s="23">
        <v>0</v>
      </c>
      <c r="N28" s="23">
        <v>0</v>
      </c>
      <c r="O28" s="23">
        <v>0</v>
      </c>
    </row>
    <row r="29" spans="3:19" ht="15.75" x14ac:dyDescent="0.25">
      <c r="C29" s="20">
        <v>300</v>
      </c>
      <c r="D29" s="21" t="s">
        <v>24</v>
      </c>
      <c r="E29" s="21">
        <v>1</v>
      </c>
      <c r="F29" s="20">
        <v>2.6</v>
      </c>
      <c r="G29" s="20" t="s">
        <v>39</v>
      </c>
      <c r="H29" s="22">
        <v>0</v>
      </c>
      <c r="I29" s="22">
        <v>3770</v>
      </c>
      <c r="J29" s="22">
        <v>3770</v>
      </c>
      <c r="K29" s="22">
        <v>3770</v>
      </c>
      <c r="L29" s="22">
        <v>3770</v>
      </c>
      <c r="M29" s="23">
        <f t="shared" si="4"/>
        <v>1</v>
      </c>
      <c r="N29" s="23">
        <f t="shared" si="3"/>
        <v>1</v>
      </c>
      <c r="O29" s="23">
        <f t="shared" si="2"/>
        <v>1</v>
      </c>
      <c r="Q29" s="73">
        <f>SUM(L25:L29)</f>
        <v>23435.4</v>
      </c>
      <c r="R29" s="74" t="s">
        <v>59</v>
      </c>
      <c r="S29" s="75">
        <f>SUM(Q24:Q29)</f>
        <v>1108356.6599999999</v>
      </c>
    </row>
    <row r="30" spans="3:19" ht="15.75" x14ac:dyDescent="0.25">
      <c r="C30" s="16">
        <v>300</v>
      </c>
      <c r="D30" s="17">
        <v>5005230</v>
      </c>
      <c r="E30" s="17">
        <v>4</v>
      </c>
      <c r="F30" s="16">
        <v>2.2999999999999998</v>
      </c>
      <c r="G30" s="16" t="s">
        <v>22</v>
      </c>
      <c r="H30" s="16">
        <v>0</v>
      </c>
      <c r="I30" s="18">
        <v>73100</v>
      </c>
      <c r="J30" s="18">
        <v>12195</v>
      </c>
      <c r="K30" s="18">
        <v>12195</v>
      </c>
      <c r="L30" s="18">
        <v>12195</v>
      </c>
      <c r="M30" s="19">
        <f>J30/I30</f>
        <v>0.16682626538987688</v>
      </c>
      <c r="N30" s="19">
        <f t="shared" si="3"/>
        <v>0.16682626538987688</v>
      </c>
      <c r="O30" s="19">
        <f t="shared" si="2"/>
        <v>0.16682626538987688</v>
      </c>
      <c r="Q30" s="71" t="s">
        <v>62</v>
      </c>
    </row>
    <row r="31" spans="3:19" x14ac:dyDescent="0.25">
      <c r="C31" s="16">
        <v>300</v>
      </c>
      <c r="D31" s="17">
        <v>5005230</v>
      </c>
      <c r="E31" s="17">
        <v>4</v>
      </c>
      <c r="F31" s="16">
        <v>2.2999999999999998</v>
      </c>
      <c r="G31" s="16" t="s">
        <v>21</v>
      </c>
      <c r="H31" s="16">
        <v>0</v>
      </c>
      <c r="I31" s="18">
        <v>250167</v>
      </c>
      <c r="J31" s="18">
        <v>158535</v>
      </c>
      <c r="K31" s="18">
        <v>158535</v>
      </c>
      <c r="L31" s="18">
        <v>158535</v>
      </c>
      <c r="M31" s="19">
        <f t="shared" ref="M31:M33" si="5">J31/I31</f>
        <v>0.63371667725959058</v>
      </c>
      <c r="N31" s="19">
        <f t="shared" si="3"/>
        <v>0.63371667725959058</v>
      </c>
      <c r="O31" s="19">
        <f t="shared" si="2"/>
        <v>0.63371667725959058</v>
      </c>
    </row>
    <row r="32" spans="3:19" x14ac:dyDescent="0.25">
      <c r="C32" s="16">
        <v>300</v>
      </c>
      <c r="D32" s="17">
        <v>5005230</v>
      </c>
      <c r="E32" s="17">
        <v>4</v>
      </c>
      <c r="F32" s="16">
        <v>2.2999999999999998</v>
      </c>
      <c r="G32" s="16" t="s">
        <v>40</v>
      </c>
      <c r="H32" s="16">
        <v>0</v>
      </c>
      <c r="I32" s="18">
        <v>46286</v>
      </c>
      <c r="J32" s="18">
        <v>21285.23</v>
      </c>
      <c r="K32" s="18">
        <v>21285.23</v>
      </c>
      <c r="L32" s="18">
        <v>21285.23</v>
      </c>
      <c r="M32" s="19">
        <f t="shared" si="5"/>
        <v>0.45986324158492847</v>
      </c>
      <c r="N32" s="19">
        <f t="shared" si="3"/>
        <v>0.45986324158492847</v>
      </c>
      <c r="O32" s="19">
        <f t="shared" si="2"/>
        <v>0.45986324158492847</v>
      </c>
    </row>
    <row r="33" spans="3:20" x14ac:dyDescent="0.25">
      <c r="C33" s="16">
        <v>300</v>
      </c>
      <c r="D33" s="17">
        <v>5005230</v>
      </c>
      <c r="E33" s="17">
        <v>4</v>
      </c>
      <c r="F33" s="16">
        <v>2.2999999999999998</v>
      </c>
      <c r="G33" s="16" t="s">
        <v>41</v>
      </c>
      <c r="H33" s="16">
        <v>0</v>
      </c>
      <c r="I33" s="18">
        <v>6375</v>
      </c>
      <c r="J33" s="18">
        <v>2840.4</v>
      </c>
      <c r="K33" s="18">
        <v>2840.4</v>
      </c>
      <c r="L33" s="18">
        <v>2840.4</v>
      </c>
      <c r="M33" s="19">
        <f t="shared" si="5"/>
        <v>0.4455529411764706</v>
      </c>
      <c r="N33" s="19">
        <f t="shared" si="3"/>
        <v>0.4455529411764706</v>
      </c>
      <c r="O33" s="19">
        <f t="shared" si="2"/>
        <v>0.4455529411764706</v>
      </c>
      <c r="Q33" s="73">
        <f>SUM(L30:L33)</f>
        <v>194855.63</v>
      </c>
      <c r="R33" s="74" t="s">
        <v>60</v>
      </c>
    </row>
    <row r="34" spans="3:20" x14ac:dyDescent="0.25">
      <c r="C34" s="4">
        <v>300</v>
      </c>
      <c r="D34" s="5">
        <v>5005230</v>
      </c>
      <c r="E34" s="5">
        <v>4</v>
      </c>
      <c r="F34" s="4">
        <v>2.6</v>
      </c>
      <c r="G34" s="4" t="s">
        <v>36</v>
      </c>
      <c r="H34" s="4">
        <v>0</v>
      </c>
      <c r="I34" s="6">
        <v>34750</v>
      </c>
      <c r="J34" s="6">
        <v>22006.45</v>
      </c>
      <c r="K34" s="6">
        <v>22006.45</v>
      </c>
      <c r="L34" s="6">
        <v>22006.45</v>
      </c>
      <c r="M34" s="7">
        <f>J34/I34</f>
        <v>0.6332791366906475</v>
      </c>
      <c r="N34" s="7">
        <f t="shared" si="3"/>
        <v>0.6332791366906475</v>
      </c>
      <c r="O34" s="7">
        <f t="shared" si="2"/>
        <v>0.6332791366906475</v>
      </c>
      <c r="R34" s="74"/>
    </row>
    <row r="35" spans="3:20" x14ac:dyDescent="0.25">
      <c r="C35" s="4">
        <v>300</v>
      </c>
      <c r="D35" s="5">
        <v>5005230</v>
      </c>
      <c r="E35" s="5">
        <v>4</v>
      </c>
      <c r="F35" s="4">
        <v>2.6</v>
      </c>
      <c r="G35" s="4" t="s">
        <v>42</v>
      </c>
      <c r="H35" s="4">
        <v>0</v>
      </c>
      <c r="I35" s="6">
        <v>95074</v>
      </c>
      <c r="J35" s="6">
        <v>83400</v>
      </c>
      <c r="K35" s="6">
        <v>83400</v>
      </c>
      <c r="L35" s="6">
        <v>83400</v>
      </c>
      <c r="M35" s="7">
        <f t="shared" ref="M35:M40" si="6">J35/I35</f>
        <v>0.87721143530302714</v>
      </c>
      <c r="N35" s="7">
        <f t="shared" si="3"/>
        <v>0.87721143530302714</v>
      </c>
      <c r="O35" s="7">
        <f t="shared" si="2"/>
        <v>0.87721143530302714</v>
      </c>
      <c r="R35" s="74"/>
    </row>
    <row r="36" spans="3:20" x14ac:dyDescent="0.25">
      <c r="C36" s="4">
        <v>300</v>
      </c>
      <c r="D36" s="5">
        <v>5005230</v>
      </c>
      <c r="E36" s="5">
        <v>4</v>
      </c>
      <c r="F36" s="4">
        <v>2.6</v>
      </c>
      <c r="G36" s="4" t="s">
        <v>43</v>
      </c>
      <c r="H36" s="4">
        <v>0</v>
      </c>
      <c r="I36" s="6">
        <v>21155</v>
      </c>
      <c r="J36" s="6">
        <v>11154.33</v>
      </c>
      <c r="K36" s="6">
        <v>11154.33</v>
      </c>
      <c r="L36" s="6">
        <v>11154.33</v>
      </c>
      <c r="M36" s="7">
        <f t="shared" si="6"/>
        <v>0.52726683999054602</v>
      </c>
      <c r="N36" s="7">
        <f t="shared" si="3"/>
        <v>0.52726683999054602</v>
      </c>
      <c r="O36" s="7">
        <f t="shared" si="2"/>
        <v>0.52726683999054602</v>
      </c>
      <c r="R36" s="74"/>
    </row>
    <row r="37" spans="3:20" x14ac:dyDescent="0.25">
      <c r="C37" s="4">
        <v>300</v>
      </c>
      <c r="D37" s="5">
        <v>5005230</v>
      </c>
      <c r="E37" s="5">
        <v>4</v>
      </c>
      <c r="F37" s="4">
        <v>2.6</v>
      </c>
      <c r="G37" s="4" t="s">
        <v>44</v>
      </c>
      <c r="H37" s="4">
        <v>0</v>
      </c>
      <c r="I37" s="6">
        <v>8495</v>
      </c>
      <c r="J37" s="6">
        <v>5494.5</v>
      </c>
      <c r="K37" s="6">
        <v>5494.5</v>
      </c>
      <c r="L37" s="6">
        <v>5494.5</v>
      </c>
      <c r="M37" s="7">
        <f t="shared" si="6"/>
        <v>0.64679223072395531</v>
      </c>
      <c r="N37" s="7">
        <f t="shared" si="3"/>
        <v>0.64679223072395531</v>
      </c>
      <c r="O37" s="7">
        <f t="shared" si="2"/>
        <v>0.64679223072395531</v>
      </c>
      <c r="R37" s="74"/>
    </row>
    <row r="38" spans="3:20" x14ac:dyDescent="0.25">
      <c r="C38" s="4">
        <v>300</v>
      </c>
      <c r="D38" s="5">
        <v>5005230</v>
      </c>
      <c r="E38" s="5">
        <v>4</v>
      </c>
      <c r="F38" s="4">
        <v>2.6</v>
      </c>
      <c r="G38" s="4" t="s">
        <v>45</v>
      </c>
      <c r="H38" s="4">
        <v>0</v>
      </c>
      <c r="I38" s="6">
        <v>10558</v>
      </c>
      <c r="J38" s="6">
        <v>7557.3</v>
      </c>
      <c r="K38" s="6">
        <v>7557.3</v>
      </c>
      <c r="L38" s="6">
        <v>7557.3</v>
      </c>
      <c r="M38" s="7">
        <f t="shared" si="6"/>
        <v>0.71578897518469409</v>
      </c>
      <c r="N38" s="7">
        <f t="shared" si="3"/>
        <v>0.71578897518469409</v>
      </c>
      <c r="O38" s="7">
        <f t="shared" si="2"/>
        <v>0.71578897518469409</v>
      </c>
      <c r="R38" s="74"/>
    </row>
    <row r="39" spans="3:20" x14ac:dyDescent="0.25">
      <c r="C39" s="4">
        <v>300</v>
      </c>
      <c r="D39" s="5">
        <v>5005230</v>
      </c>
      <c r="E39" s="5">
        <v>4</v>
      </c>
      <c r="F39" s="4">
        <v>2.6</v>
      </c>
      <c r="G39" s="4" t="s">
        <v>46</v>
      </c>
      <c r="H39" s="4">
        <v>0</v>
      </c>
      <c r="I39" s="6">
        <v>28482</v>
      </c>
      <c r="J39" s="6">
        <v>13481.1</v>
      </c>
      <c r="K39" s="6">
        <v>13481.1</v>
      </c>
      <c r="L39" s="6">
        <v>13481.1</v>
      </c>
      <c r="M39" s="7">
        <f t="shared" si="6"/>
        <v>0.47331999157362548</v>
      </c>
      <c r="N39" s="7">
        <f t="shared" si="3"/>
        <v>0.47331999157362548</v>
      </c>
      <c r="O39" s="7">
        <f t="shared" si="2"/>
        <v>0.47331999157362548</v>
      </c>
      <c r="R39" s="74"/>
    </row>
    <row r="40" spans="3:20" ht="15.75" x14ac:dyDescent="0.25">
      <c r="C40" s="4">
        <v>300</v>
      </c>
      <c r="D40" s="5">
        <v>5005230</v>
      </c>
      <c r="E40" s="5">
        <v>4</v>
      </c>
      <c r="F40" s="4">
        <v>2.6</v>
      </c>
      <c r="G40" s="4" t="s">
        <v>47</v>
      </c>
      <c r="H40" s="4">
        <v>0</v>
      </c>
      <c r="I40" s="6">
        <v>5346</v>
      </c>
      <c r="J40" s="6">
        <v>5346</v>
      </c>
      <c r="K40" s="6">
        <v>5346</v>
      </c>
      <c r="L40" s="6">
        <v>5346</v>
      </c>
      <c r="M40" s="7">
        <f t="shared" si="6"/>
        <v>1</v>
      </c>
      <c r="N40" s="7">
        <f t="shared" si="3"/>
        <v>1</v>
      </c>
      <c r="O40" s="7">
        <f t="shared" si="2"/>
        <v>1</v>
      </c>
      <c r="Q40" s="73">
        <f>SUM(L34:L40)</f>
        <v>148439.67999999999</v>
      </c>
      <c r="R40" s="74" t="s">
        <v>61</v>
      </c>
      <c r="S40" s="75">
        <f>SUM(Q33:Q40)</f>
        <v>343295.31</v>
      </c>
    </row>
    <row r="41" spans="3:20" ht="21" customHeight="1" x14ac:dyDescent="0.25">
      <c r="C41" s="37" t="s">
        <v>16</v>
      </c>
      <c r="D41" s="38"/>
      <c r="E41" s="38"/>
      <c r="F41" s="38"/>
      <c r="G41" s="39"/>
      <c r="H41" s="30">
        <f>SUM(H6:H40)</f>
        <v>1374735</v>
      </c>
      <c r="I41" s="30">
        <f>SUM(I6:I40)</f>
        <v>1954544</v>
      </c>
      <c r="J41" s="30">
        <f>SUM(J6:J40)</f>
        <v>1712867.77</v>
      </c>
      <c r="K41" s="30">
        <f>SUM(K6:K40)</f>
        <v>1712867.77</v>
      </c>
      <c r="L41" s="30">
        <f>SUM(L6:L40)</f>
        <v>1712867.77</v>
      </c>
      <c r="M41" s="31">
        <f>J41/I41</f>
        <v>0.87635160426165903</v>
      </c>
      <c r="N41" s="31">
        <f>K41/I41</f>
        <v>0.87635160426165903</v>
      </c>
      <c r="O41" s="31">
        <f>L41/I41</f>
        <v>0.87635160426165903</v>
      </c>
    </row>
    <row r="42" spans="3:20" s="1" customFormat="1" ht="21" customHeight="1" x14ac:dyDescent="0.25">
      <c r="C42" s="64" t="s">
        <v>63</v>
      </c>
      <c r="D42" s="63">
        <v>5005230</v>
      </c>
      <c r="E42" s="63">
        <v>4</v>
      </c>
      <c r="F42" s="63">
        <v>23</v>
      </c>
      <c r="G42" s="49"/>
      <c r="H42" s="49"/>
      <c r="I42" s="49"/>
      <c r="J42" s="49"/>
      <c r="K42" s="49"/>
      <c r="L42" s="49"/>
      <c r="M42" s="49"/>
      <c r="N42" s="49"/>
      <c r="O42" s="49"/>
      <c r="P42" s="69"/>
      <c r="Q42" s="69"/>
      <c r="R42" s="69"/>
      <c r="S42" s="69"/>
      <c r="T42" s="69"/>
    </row>
    <row r="43" spans="3:20" s="1" customFormat="1" ht="21" customHeight="1" x14ac:dyDescent="0.25">
      <c r="C43" s="64" t="s">
        <v>63</v>
      </c>
      <c r="D43" s="63">
        <v>5005230</v>
      </c>
      <c r="E43" s="63">
        <v>4</v>
      </c>
      <c r="F43" s="63">
        <v>23</v>
      </c>
      <c r="G43" s="48" t="s">
        <v>64</v>
      </c>
      <c r="H43" s="50">
        <v>0</v>
      </c>
      <c r="I43" s="50">
        <v>30393</v>
      </c>
      <c r="J43" s="50">
        <v>30393</v>
      </c>
      <c r="K43" s="50">
        <v>30393</v>
      </c>
      <c r="L43" s="50">
        <v>30393</v>
      </c>
      <c r="M43" s="48">
        <v>100</v>
      </c>
      <c r="N43" s="48">
        <v>100</v>
      </c>
      <c r="O43" s="48">
        <v>100</v>
      </c>
      <c r="P43" s="69"/>
      <c r="Q43" s="69"/>
      <c r="R43" s="69"/>
      <c r="S43" s="69"/>
      <c r="T43" s="69"/>
    </row>
    <row r="44" spans="3:20" s="1" customFormat="1" ht="21" customHeight="1" x14ac:dyDescent="0.25">
      <c r="C44" s="64" t="s">
        <v>63</v>
      </c>
      <c r="D44" s="63">
        <v>5005230</v>
      </c>
      <c r="E44" s="63">
        <v>4</v>
      </c>
      <c r="F44" s="63">
        <v>23</v>
      </c>
      <c r="G44" s="48" t="s">
        <v>65</v>
      </c>
      <c r="H44" s="50">
        <v>0</v>
      </c>
      <c r="I44" s="50">
        <v>20098</v>
      </c>
      <c r="J44" s="50">
        <v>10098</v>
      </c>
      <c r="K44" s="50">
        <v>10098</v>
      </c>
      <c r="L44" s="50">
        <v>10098</v>
      </c>
      <c r="M44" s="48">
        <v>50.24</v>
      </c>
      <c r="N44" s="48">
        <v>50.24</v>
      </c>
      <c r="O44" s="48">
        <v>50.24</v>
      </c>
      <c r="P44" s="69"/>
      <c r="Q44" s="69"/>
      <c r="R44" s="69"/>
      <c r="S44" s="69"/>
      <c r="T44" s="69"/>
    </row>
    <row r="45" spans="3:20" s="1" customFormat="1" ht="21" customHeight="1" x14ac:dyDescent="0.25">
      <c r="C45" s="64" t="s">
        <v>63</v>
      </c>
      <c r="D45" s="63">
        <v>5005230</v>
      </c>
      <c r="E45" s="63">
        <v>4</v>
      </c>
      <c r="F45" s="63">
        <v>23</v>
      </c>
      <c r="G45" s="48" t="s">
        <v>66</v>
      </c>
      <c r="H45" s="50">
        <v>0</v>
      </c>
      <c r="I45" s="50">
        <v>3026</v>
      </c>
      <c r="J45" s="50">
        <v>1026</v>
      </c>
      <c r="K45" s="50">
        <v>1026</v>
      </c>
      <c r="L45" s="50">
        <v>1026</v>
      </c>
      <c r="M45" s="48">
        <v>33.909999999999997</v>
      </c>
      <c r="N45" s="48">
        <v>33.909999999999997</v>
      </c>
      <c r="O45" s="48">
        <v>33.909999999999997</v>
      </c>
      <c r="P45" s="69"/>
      <c r="Q45" s="69"/>
      <c r="R45" s="69"/>
      <c r="S45" s="69"/>
      <c r="T45" s="69"/>
    </row>
    <row r="46" spans="3:20" s="1" customFormat="1" ht="21" customHeight="1" x14ac:dyDescent="0.25">
      <c r="C46" s="64" t="s">
        <v>63</v>
      </c>
      <c r="D46" s="63">
        <v>5005230</v>
      </c>
      <c r="E46" s="63">
        <v>4</v>
      </c>
      <c r="F46" s="63">
        <v>23</v>
      </c>
      <c r="G46" s="48" t="s">
        <v>67</v>
      </c>
      <c r="H46" s="50">
        <v>0</v>
      </c>
      <c r="I46" s="50">
        <v>25000</v>
      </c>
      <c r="J46" s="50">
        <v>0</v>
      </c>
      <c r="K46" s="50">
        <v>0</v>
      </c>
      <c r="L46" s="50">
        <v>0</v>
      </c>
      <c r="M46" s="48">
        <v>0</v>
      </c>
      <c r="N46" s="48">
        <v>0</v>
      </c>
      <c r="O46" s="48">
        <v>0</v>
      </c>
      <c r="P46" s="69"/>
      <c r="Q46" s="69"/>
      <c r="R46" s="69"/>
      <c r="S46" s="69"/>
      <c r="T46" s="69"/>
    </row>
    <row r="47" spans="3:20" s="1" customFormat="1" ht="21" customHeight="1" x14ac:dyDescent="0.25">
      <c r="C47" s="64" t="s">
        <v>63</v>
      </c>
      <c r="D47" s="63">
        <v>5005230</v>
      </c>
      <c r="E47" s="63">
        <v>4</v>
      </c>
      <c r="F47" s="63">
        <v>23</v>
      </c>
      <c r="G47" s="48" t="s">
        <v>68</v>
      </c>
      <c r="H47" s="50">
        <v>0</v>
      </c>
      <c r="I47" s="50">
        <v>68100</v>
      </c>
      <c r="J47" s="50">
        <v>68100</v>
      </c>
      <c r="K47" s="50">
        <v>68100</v>
      </c>
      <c r="L47" s="50">
        <v>68100</v>
      </c>
      <c r="M47" s="48">
        <v>100</v>
      </c>
      <c r="N47" s="48">
        <v>100</v>
      </c>
      <c r="O47" s="48">
        <v>100</v>
      </c>
      <c r="P47" s="69"/>
      <c r="Q47" s="69"/>
      <c r="R47" s="69"/>
      <c r="S47" s="69"/>
      <c r="T47" s="69"/>
    </row>
    <row r="48" spans="3:20" s="1" customFormat="1" ht="21" customHeight="1" x14ac:dyDescent="0.25">
      <c r="C48" s="64" t="s">
        <v>63</v>
      </c>
      <c r="D48" s="63">
        <v>5005230</v>
      </c>
      <c r="E48" s="63">
        <v>4</v>
      </c>
      <c r="F48" s="63">
        <v>23</v>
      </c>
      <c r="G48" s="48" t="s">
        <v>69</v>
      </c>
      <c r="H48" s="50">
        <v>0</v>
      </c>
      <c r="I48" s="50">
        <v>27278</v>
      </c>
      <c r="J48" s="50">
        <v>27278</v>
      </c>
      <c r="K48" s="50">
        <v>27278</v>
      </c>
      <c r="L48" s="50">
        <v>27278</v>
      </c>
      <c r="M48" s="48">
        <v>100</v>
      </c>
      <c r="N48" s="48">
        <v>100</v>
      </c>
      <c r="O48" s="48">
        <v>100</v>
      </c>
      <c r="P48" s="69"/>
      <c r="Q48" s="69"/>
      <c r="R48" s="69"/>
      <c r="S48" s="69"/>
      <c r="T48" s="69"/>
    </row>
    <row r="49" spans="3:20" s="1" customFormat="1" ht="21" customHeight="1" x14ac:dyDescent="0.25">
      <c r="C49" s="64" t="s">
        <v>63</v>
      </c>
      <c r="D49" s="63">
        <v>5005230</v>
      </c>
      <c r="E49" s="63">
        <v>4</v>
      </c>
      <c r="F49" s="63">
        <v>23</v>
      </c>
      <c r="G49" s="48" t="s">
        <v>70</v>
      </c>
      <c r="H49" s="50">
        <v>0</v>
      </c>
      <c r="I49" s="50">
        <v>157623</v>
      </c>
      <c r="J49" s="50">
        <v>116623</v>
      </c>
      <c r="K49" s="50">
        <v>116623</v>
      </c>
      <c r="L49" s="50">
        <v>116623</v>
      </c>
      <c r="M49" s="48">
        <v>73.989999999999995</v>
      </c>
      <c r="N49" s="48">
        <v>73.989999999999995</v>
      </c>
      <c r="O49" s="48">
        <v>73.989999999999995</v>
      </c>
      <c r="P49" s="69"/>
      <c r="Q49" s="69"/>
      <c r="R49" s="69"/>
      <c r="S49" s="69"/>
      <c r="T49" s="69"/>
    </row>
    <row r="50" spans="3:20" s="1" customFormat="1" ht="21" customHeight="1" x14ac:dyDescent="0.25">
      <c r="C50" s="47" t="s">
        <v>16</v>
      </c>
      <c r="D50" s="53"/>
      <c r="E50" s="53"/>
      <c r="F50" s="53"/>
      <c r="G50" s="54"/>
      <c r="H50" s="51">
        <v>0</v>
      </c>
      <c r="I50" s="51">
        <v>331518</v>
      </c>
      <c r="J50" s="51">
        <v>253518</v>
      </c>
      <c r="K50" s="51">
        <v>253518</v>
      </c>
      <c r="L50" s="51">
        <v>253518</v>
      </c>
      <c r="M50" s="52">
        <v>76.47</v>
      </c>
      <c r="N50" s="52">
        <v>76.47</v>
      </c>
      <c r="O50" s="52">
        <v>76.47</v>
      </c>
      <c r="P50" s="69"/>
      <c r="Q50" s="69"/>
      <c r="R50" s="69"/>
      <c r="S50" s="69"/>
      <c r="T50" s="69"/>
    </row>
    <row r="51" spans="3:20" s="1" customFormat="1" ht="21" customHeight="1" x14ac:dyDescent="0.25">
      <c r="C51" s="64" t="s">
        <v>63</v>
      </c>
      <c r="D51" s="63">
        <v>5005230</v>
      </c>
      <c r="E51" s="63">
        <v>4</v>
      </c>
      <c r="F51" s="63">
        <v>26</v>
      </c>
      <c r="G51" s="59"/>
      <c r="H51" s="59"/>
      <c r="I51" s="59"/>
      <c r="J51" s="59"/>
      <c r="K51" s="59"/>
      <c r="L51" s="59"/>
      <c r="M51" s="59"/>
      <c r="N51" s="59"/>
      <c r="O51" s="59"/>
      <c r="P51" s="69"/>
      <c r="Q51" s="69"/>
      <c r="R51" s="69"/>
      <c r="S51" s="69"/>
      <c r="T51" s="69"/>
    </row>
    <row r="52" spans="3:20" s="1" customFormat="1" ht="21" customHeight="1" x14ac:dyDescent="0.25">
      <c r="C52" s="64" t="s">
        <v>63</v>
      </c>
      <c r="D52" s="63">
        <v>5005230</v>
      </c>
      <c r="E52" s="63">
        <v>4</v>
      </c>
      <c r="F52" s="63">
        <v>26</v>
      </c>
      <c r="G52" s="57" t="s">
        <v>71</v>
      </c>
      <c r="H52" s="60">
        <v>0</v>
      </c>
      <c r="I52" s="60">
        <v>57700</v>
      </c>
      <c r="J52" s="60">
        <v>49699.99</v>
      </c>
      <c r="K52" s="60">
        <v>49699.99</v>
      </c>
      <c r="L52" s="60">
        <v>49699.99</v>
      </c>
      <c r="M52" s="57">
        <v>86.14</v>
      </c>
      <c r="N52" s="57">
        <v>86.14</v>
      </c>
      <c r="O52" s="57">
        <v>86.14</v>
      </c>
      <c r="P52" s="69"/>
      <c r="Q52" s="69"/>
      <c r="R52" s="69"/>
      <c r="S52" s="69"/>
      <c r="T52" s="69"/>
    </row>
    <row r="53" spans="3:20" s="1" customFormat="1" ht="21" customHeight="1" x14ac:dyDescent="0.25">
      <c r="C53" s="64" t="s">
        <v>63</v>
      </c>
      <c r="D53" s="63">
        <v>5005230</v>
      </c>
      <c r="E53" s="63">
        <v>4</v>
      </c>
      <c r="F53" s="63">
        <v>26</v>
      </c>
      <c r="G53" s="57" t="s">
        <v>72</v>
      </c>
      <c r="H53" s="60">
        <v>0</v>
      </c>
      <c r="I53" s="60">
        <v>5060</v>
      </c>
      <c r="J53" s="60">
        <v>3060</v>
      </c>
      <c r="K53" s="60">
        <v>3060</v>
      </c>
      <c r="L53" s="60">
        <v>3060</v>
      </c>
      <c r="M53" s="57">
        <v>60.47</v>
      </c>
      <c r="N53" s="57">
        <v>60.47</v>
      </c>
      <c r="O53" s="57">
        <v>60.47</v>
      </c>
      <c r="P53" s="69"/>
      <c r="Q53" s="69"/>
      <c r="R53" s="69"/>
      <c r="S53" s="69"/>
      <c r="T53" s="69"/>
    </row>
    <row r="54" spans="3:20" s="1" customFormat="1" ht="21" customHeight="1" x14ac:dyDescent="0.25">
      <c r="C54" s="64" t="s">
        <v>63</v>
      </c>
      <c r="D54" s="63">
        <v>5005230</v>
      </c>
      <c r="E54" s="63">
        <v>4</v>
      </c>
      <c r="F54" s="63">
        <v>26</v>
      </c>
      <c r="G54" s="57" t="s">
        <v>73</v>
      </c>
      <c r="H54" s="60">
        <v>0</v>
      </c>
      <c r="I54" s="60">
        <v>8000</v>
      </c>
      <c r="J54" s="60">
        <v>0</v>
      </c>
      <c r="K54" s="60">
        <v>0</v>
      </c>
      <c r="L54" s="60">
        <v>0</v>
      </c>
      <c r="M54" s="57">
        <v>0</v>
      </c>
      <c r="N54" s="57">
        <v>0</v>
      </c>
      <c r="O54" s="57">
        <v>0</v>
      </c>
      <c r="P54" s="69"/>
      <c r="Q54" s="69"/>
      <c r="R54" s="69"/>
      <c r="S54" s="69"/>
      <c r="T54" s="69"/>
    </row>
    <row r="55" spans="3:20" s="1" customFormat="1" ht="21" customHeight="1" x14ac:dyDescent="0.25">
      <c r="C55" s="64" t="s">
        <v>63</v>
      </c>
      <c r="D55" s="63">
        <v>5005230</v>
      </c>
      <c r="E55" s="63">
        <v>4</v>
      </c>
      <c r="F55" s="63">
        <v>26</v>
      </c>
      <c r="G55" s="57" t="s">
        <v>74</v>
      </c>
      <c r="H55" s="60">
        <v>0</v>
      </c>
      <c r="I55" s="60">
        <v>6000</v>
      </c>
      <c r="J55" s="60">
        <v>0</v>
      </c>
      <c r="K55" s="60">
        <v>0</v>
      </c>
      <c r="L55" s="60">
        <v>0</v>
      </c>
      <c r="M55" s="57">
        <v>0</v>
      </c>
      <c r="N55" s="57">
        <v>0</v>
      </c>
      <c r="O55" s="57">
        <v>0</v>
      </c>
      <c r="P55" s="69"/>
      <c r="Q55" s="69"/>
      <c r="R55" s="69"/>
      <c r="S55" s="69"/>
      <c r="T55" s="69"/>
    </row>
    <row r="56" spans="3:20" s="1" customFormat="1" ht="21" customHeight="1" x14ac:dyDescent="0.25">
      <c r="C56" s="64" t="s">
        <v>63</v>
      </c>
      <c r="D56" s="63">
        <v>5005230</v>
      </c>
      <c r="E56" s="63">
        <v>4</v>
      </c>
      <c r="F56" s="63">
        <v>26</v>
      </c>
      <c r="G56" s="57" t="s">
        <v>75</v>
      </c>
      <c r="H56" s="60">
        <v>0</v>
      </c>
      <c r="I56" s="60">
        <v>2000</v>
      </c>
      <c r="J56" s="60">
        <v>0</v>
      </c>
      <c r="K56" s="60">
        <v>0</v>
      </c>
      <c r="L56" s="60">
        <v>0</v>
      </c>
      <c r="M56" s="57">
        <v>0</v>
      </c>
      <c r="N56" s="57">
        <v>0</v>
      </c>
      <c r="O56" s="57">
        <v>0</v>
      </c>
      <c r="P56" s="69"/>
      <c r="Q56" s="69"/>
      <c r="R56" s="69"/>
      <c r="S56" s="69"/>
      <c r="T56" s="69"/>
    </row>
    <row r="57" spans="3:20" s="1" customFormat="1" ht="21" customHeight="1" x14ac:dyDescent="0.25">
      <c r="C57" s="64" t="s">
        <v>63</v>
      </c>
      <c r="D57" s="63">
        <v>5005230</v>
      </c>
      <c r="E57" s="63">
        <v>4</v>
      </c>
      <c r="F57" s="63">
        <v>26</v>
      </c>
      <c r="G57" s="57" t="s">
        <v>76</v>
      </c>
      <c r="H57" s="60">
        <v>0</v>
      </c>
      <c r="I57" s="60">
        <v>18800</v>
      </c>
      <c r="J57" s="60">
        <v>10800</v>
      </c>
      <c r="K57" s="60">
        <v>10800</v>
      </c>
      <c r="L57" s="60">
        <v>10800</v>
      </c>
      <c r="M57" s="57">
        <v>57.45</v>
      </c>
      <c r="N57" s="57">
        <v>57.45</v>
      </c>
      <c r="O57" s="57">
        <v>57.45</v>
      </c>
      <c r="P57" s="69"/>
      <c r="Q57" s="69" t="s">
        <v>78</v>
      </c>
      <c r="R57" s="70">
        <v>0.87639999999999996</v>
      </c>
      <c r="S57" s="69"/>
      <c r="T57" s="69"/>
    </row>
    <row r="58" spans="3:20" s="1" customFormat="1" ht="21" customHeight="1" x14ac:dyDescent="0.25">
      <c r="C58" s="64" t="s">
        <v>63</v>
      </c>
      <c r="D58" s="63">
        <v>5005230</v>
      </c>
      <c r="E58" s="63">
        <v>4</v>
      </c>
      <c r="F58" s="63">
        <v>26</v>
      </c>
      <c r="G58" s="57" t="s">
        <v>77</v>
      </c>
      <c r="H58" s="60">
        <v>0</v>
      </c>
      <c r="I58" s="60">
        <v>6300</v>
      </c>
      <c r="J58" s="60">
        <v>6300</v>
      </c>
      <c r="K58" s="60">
        <v>6300</v>
      </c>
      <c r="L58" s="60">
        <v>6300</v>
      </c>
      <c r="M58" s="57">
        <v>100</v>
      </c>
      <c r="N58" s="57">
        <v>100</v>
      </c>
      <c r="O58" s="57">
        <v>100</v>
      </c>
      <c r="P58" s="69"/>
      <c r="Q58" s="69" t="s">
        <v>84</v>
      </c>
      <c r="R58" s="70">
        <v>0.71860000000000002</v>
      </c>
      <c r="S58" s="69"/>
      <c r="T58" s="69"/>
    </row>
    <row r="59" spans="3:20" s="1" customFormat="1" ht="21" customHeight="1" x14ac:dyDescent="0.25">
      <c r="C59" s="47" t="s">
        <v>16</v>
      </c>
      <c r="D59" s="53"/>
      <c r="E59" s="53"/>
      <c r="F59" s="53"/>
      <c r="G59" s="54"/>
      <c r="H59" s="61">
        <v>0</v>
      </c>
      <c r="I59" s="61">
        <v>103860</v>
      </c>
      <c r="J59" s="61">
        <v>69859.989999999991</v>
      </c>
      <c r="K59" s="61">
        <v>69859.989999999991</v>
      </c>
      <c r="L59" s="61">
        <v>69859.989999999991</v>
      </c>
      <c r="M59" s="62">
        <v>67.260000000000005</v>
      </c>
      <c r="N59" s="62">
        <v>67.260000000000005</v>
      </c>
      <c r="O59" s="62">
        <v>67.260000000000005</v>
      </c>
      <c r="P59" s="69"/>
      <c r="Q59" s="69"/>
      <c r="R59" s="69"/>
      <c r="S59" s="69"/>
      <c r="T59" s="69"/>
    </row>
    <row r="60" spans="3:20" x14ac:dyDescent="0.25">
      <c r="C60" s="2" t="s">
        <v>48</v>
      </c>
      <c r="D60" s="2"/>
      <c r="E60" s="2"/>
    </row>
    <row r="61" spans="3:20" x14ac:dyDescent="0.25">
      <c r="C61" s="3" t="s">
        <v>7</v>
      </c>
      <c r="D61" s="3"/>
      <c r="E61" s="3"/>
    </row>
    <row r="62" spans="3:20" x14ac:dyDescent="0.25">
      <c r="C62" s="58" t="s">
        <v>79</v>
      </c>
    </row>
    <row r="63" spans="3:20" x14ac:dyDescent="0.25">
      <c r="C63" s="1" t="s">
        <v>54</v>
      </c>
    </row>
    <row r="64" spans="3:20" x14ac:dyDescent="0.25">
      <c r="C64" s="1" t="s">
        <v>49</v>
      </c>
    </row>
    <row r="65" spans="1:22" ht="2.25" customHeight="1" x14ac:dyDescent="0.25"/>
    <row r="66" spans="1:22" x14ac:dyDescent="0.25">
      <c r="C66" s="1" t="s">
        <v>50</v>
      </c>
    </row>
    <row r="67" spans="1:22" x14ac:dyDescent="0.25">
      <c r="C67" s="1" t="s">
        <v>51</v>
      </c>
    </row>
    <row r="68" spans="1:22" x14ac:dyDescent="0.25">
      <c r="C68" s="2" t="s">
        <v>52</v>
      </c>
    </row>
    <row r="69" spans="1:22" x14ac:dyDescent="0.25">
      <c r="C69" s="2" t="s">
        <v>53</v>
      </c>
    </row>
    <row r="70" spans="1:22" s="65" customFormat="1" x14ac:dyDescent="0.25">
      <c r="A70" s="66"/>
      <c r="B70" s="66"/>
      <c r="C70" s="67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9"/>
      <c r="Q70" s="69"/>
      <c r="R70" s="69"/>
      <c r="S70" s="69"/>
      <c r="T70" s="69"/>
      <c r="U70" s="66"/>
      <c r="V70" s="66"/>
    </row>
    <row r="71" spans="1:22" s="55" customFormat="1" x14ac:dyDescent="0.25">
      <c r="A71" s="56"/>
      <c r="B71" s="56"/>
      <c r="C71" s="58" t="s">
        <v>81</v>
      </c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69"/>
      <c r="Q71" s="69"/>
      <c r="R71" s="69"/>
      <c r="S71" s="69"/>
      <c r="T71" s="69"/>
      <c r="U71" s="56"/>
      <c r="V71" s="56"/>
    </row>
    <row r="72" spans="1:22" s="55" customFormat="1" x14ac:dyDescent="0.25">
      <c r="A72" s="56"/>
      <c r="B72" s="56"/>
      <c r="C72" s="68" t="s">
        <v>82</v>
      </c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69"/>
      <c r="Q72" s="69"/>
      <c r="R72" s="69"/>
      <c r="S72" s="69"/>
      <c r="T72" s="69"/>
      <c r="U72" s="56"/>
      <c r="V72" s="56"/>
    </row>
    <row r="73" spans="1:22" s="55" customFormat="1" x14ac:dyDescent="0.25">
      <c r="A73" s="56"/>
      <c r="B73" s="56"/>
      <c r="C73" s="68" t="s">
        <v>80</v>
      </c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69"/>
      <c r="Q73" s="69"/>
      <c r="R73" s="69"/>
      <c r="S73" s="69"/>
      <c r="T73" s="69"/>
      <c r="U73" s="56"/>
      <c r="V73" s="56"/>
    </row>
    <row r="74" spans="1:22" s="55" customFormat="1" ht="6.75" customHeight="1" x14ac:dyDescent="0.25">
      <c r="A74" s="56"/>
      <c r="B74" s="56"/>
      <c r="C74" s="58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69"/>
      <c r="Q74" s="69"/>
      <c r="R74" s="69"/>
      <c r="S74" s="69"/>
      <c r="T74" s="69"/>
      <c r="U74" s="56"/>
      <c r="V74" s="56"/>
    </row>
    <row r="75" spans="1:22" s="55" customFormat="1" x14ac:dyDescent="0.25">
      <c r="A75" s="56"/>
      <c r="B75" s="56"/>
      <c r="C75" s="68" t="s">
        <v>83</v>
      </c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69"/>
      <c r="Q75" s="69"/>
      <c r="R75" s="69"/>
      <c r="S75" s="69"/>
      <c r="T75" s="69"/>
      <c r="U75" s="56"/>
      <c r="V75" s="56"/>
    </row>
    <row r="76" spans="1:22" s="55" customFormat="1" x14ac:dyDescent="0.25">
      <c r="A76" s="56"/>
      <c r="B76" s="56"/>
      <c r="C76" s="68" t="s">
        <v>80</v>
      </c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69"/>
      <c r="Q76" s="69"/>
      <c r="R76" s="69"/>
      <c r="S76" s="69"/>
      <c r="T76" s="69"/>
      <c r="U76" s="56"/>
      <c r="V76" s="56"/>
    </row>
    <row r="77" spans="1:22" s="55" customFormat="1" x14ac:dyDescent="0.25">
      <c r="A77" s="56"/>
      <c r="B77" s="56"/>
      <c r="C77" s="58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69"/>
      <c r="Q77" s="69"/>
      <c r="R77" s="69"/>
      <c r="S77" s="69"/>
      <c r="T77" s="69"/>
      <c r="U77" s="56"/>
      <c r="V77" s="56"/>
    </row>
    <row r="78" spans="1:22" s="55" customFormat="1" x14ac:dyDescent="0.25">
      <c r="A78" s="56"/>
      <c r="B78" s="56"/>
      <c r="C78" s="58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69"/>
      <c r="Q78" s="69"/>
      <c r="R78" s="69"/>
      <c r="S78" s="69"/>
      <c r="T78" s="69"/>
      <c r="U78" s="56"/>
      <c r="V78" s="56"/>
    </row>
    <row r="79" spans="1:22" s="55" customFormat="1" x14ac:dyDescent="0.25">
      <c r="A79" s="56"/>
      <c r="B79" s="56"/>
      <c r="C79" s="58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69"/>
      <c r="Q79" s="69"/>
      <c r="R79" s="69"/>
      <c r="S79" s="69"/>
      <c r="T79" s="69"/>
      <c r="U79" s="56"/>
      <c r="V79" s="56"/>
    </row>
    <row r="80" spans="1:22" ht="15.75" thickBot="1" x14ac:dyDescent="0.3"/>
    <row r="81" spans="3:15" ht="30.75" customHeight="1" thickBot="1" x14ac:dyDescent="0.3">
      <c r="C81" s="33" t="s">
        <v>17</v>
      </c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5"/>
    </row>
  </sheetData>
  <mergeCells count="13">
    <mergeCell ref="D4:D5"/>
    <mergeCell ref="C81:O81"/>
    <mergeCell ref="E4:E5"/>
    <mergeCell ref="C41:G41"/>
    <mergeCell ref="C2:N2"/>
    <mergeCell ref="F4:F5"/>
    <mergeCell ref="J4:O4"/>
    <mergeCell ref="C4:C5"/>
    <mergeCell ref="I4:I5"/>
    <mergeCell ref="H4:H5"/>
    <mergeCell ref="G4:G5"/>
    <mergeCell ref="C50:G50"/>
    <mergeCell ref="C59:G59"/>
  </mergeCells>
  <printOptions horizontalCentered="1"/>
  <pageMargins left="0" right="0" top="0" bottom="0" header="0.31496062992125984" footer="0.31496062992125984"/>
  <pageSetup paperSize="9" scale="80" orientation="landscape" r:id="rId1"/>
  <ignoredErrors>
    <ignoredError sqref="D6 D11:D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ejecución pptal-2017</vt:lpstr>
      <vt:lpstr>Gráfico1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 UCCTF 02</dc:creator>
  <cp:lastModifiedBy>Angelo</cp:lastModifiedBy>
  <cp:lastPrinted>2018-01-30T20:10:29Z</cp:lastPrinted>
  <dcterms:created xsi:type="dcterms:W3CDTF">2018-01-15T21:28:53Z</dcterms:created>
  <dcterms:modified xsi:type="dcterms:W3CDTF">2018-01-31T17:05:20Z</dcterms:modified>
</cp:coreProperties>
</file>