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 2)" sheetId="2" r:id="rId2"/>
    <sheet name="Hoja2" sheetId="3" r:id="rId3"/>
  </sheets>
  <definedNames>
    <definedName name="_xlnm.Print_Area" localSheetId="0">'Hoja1'!$B$2:$G$44</definedName>
    <definedName name="_xlnm.Print_Titles" localSheetId="1">'Hoja 2)'!$1:$8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<sst xmlns="http://schemas.openxmlformats.org/spreadsheetml/2006/main" count="290" uniqueCount="179">
  <si>
    <t>231010101</t>
  </si>
  <si>
    <t>2.3.1.1.1.1</t>
  </si>
  <si>
    <t>ALIMENTOS Y BEBIDAS PARA CONSUMO HUMANO</t>
  </si>
  <si>
    <t>231020101</t>
  </si>
  <si>
    <t>2.3.1.2.1.1</t>
  </si>
  <si>
    <t>VESTUARIO, ACCESORIOS Y PRENDAS DIVERSAS</t>
  </si>
  <si>
    <t>231020102</t>
  </si>
  <si>
    <t>2.3.1.2.1.2</t>
  </si>
  <si>
    <t>TEXTILES Y ACABADOS TEXTILES</t>
  </si>
  <si>
    <t>231030101</t>
  </si>
  <si>
    <t>2.3.1.3.1.1</t>
  </si>
  <si>
    <t>COMBUSTIBLES Y CARBURANTES</t>
  </si>
  <si>
    <t>231050101</t>
  </si>
  <si>
    <t>2.3.1.5.1.1</t>
  </si>
  <si>
    <t>REPUESTOS Y ACCESORIOS</t>
  </si>
  <si>
    <t>231050102</t>
  </si>
  <si>
    <t>2.3.1.5.1.2</t>
  </si>
  <si>
    <t>PAPELERIA EN GENERAL, UTILES Y MATERIALES DE OFICINA</t>
  </si>
  <si>
    <t>231050301</t>
  </si>
  <si>
    <t>2.3.1.5.3.1</t>
  </si>
  <si>
    <t>ASEO, LIMPIEZA Y TOCADOR</t>
  </si>
  <si>
    <t>231050302</t>
  </si>
  <si>
    <t>2.3.1.5.3.2</t>
  </si>
  <si>
    <t>DE COCINA, COMEDOR Y CAFETERIA</t>
  </si>
  <si>
    <t>231060199</t>
  </si>
  <si>
    <t>2.3.1.6.1.99</t>
  </si>
  <si>
    <t>OTROS ACCESORIOS Y REPUESTOS</t>
  </si>
  <si>
    <t>231070101</t>
  </si>
  <si>
    <t>2.3.1.7.1.1</t>
  </si>
  <si>
    <t>ENSERES</t>
  </si>
  <si>
    <t>231080102</t>
  </si>
  <si>
    <t>2.3.1.8.1.2</t>
  </si>
  <si>
    <t>MEDICAMENTOS</t>
  </si>
  <si>
    <t>231080201</t>
  </si>
  <si>
    <t>2.3.1.8.2.1</t>
  </si>
  <si>
    <t>MATERIAL, INSUMOS, INSTRUMENTAL Y ACCESORIOS  MEDICOS, QUIRURGICOS, ODONTOLOGICOS Y DE LABORATORIO</t>
  </si>
  <si>
    <t>231090102</t>
  </si>
  <si>
    <t>2.3.1.9.1.2</t>
  </si>
  <si>
    <t>MATERIAL DIDACTICO, ACCESORIOS Y UTILES DE ENSEÑANZA</t>
  </si>
  <si>
    <t>231110105</t>
  </si>
  <si>
    <t>2.3.1.11.1.5</t>
  </si>
  <si>
    <t>OTROS MATERIALES DE MANTENIMIENTO</t>
  </si>
  <si>
    <t>231990102</t>
  </si>
  <si>
    <t>2.3.1.99.1.2</t>
  </si>
  <si>
    <t>PRODUCTOS QUIMICOS</t>
  </si>
  <si>
    <t>231990103</t>
  </si>
  <si>
    <t>2.3.1.99.1.3</t>
  </si>
  <si>
    <t>LIBROS, DIARIOS, REVISTAS Y OTROS BIENES IMPRESOS NO VINCULADOS A ENSEÑANZA</t>
  </si>
  <si>
    <t>232010299</t>
  </si>
  <si>
    <t>2.3.2.1.2.99</t>
  </si>
  <si>
    <t>OTROS GASTOS</t>
  </si>
  <si>
    <t>232020101</t>
  </si>
  <si>
    <t>2.3.2.2.1.1</t>
  </si>
  <si>
    <t>SERVICIO DE SUMINISTRO DE ENERGIA ELECTRICA</t>
  </si>
  <si>
    <t>232020102</t>
  </si>
  <si>
    <t>2.3.2.2.1.2</t>
  </si>
  <si>
    <t>SERVICIO DE AGUA Y DESAGUE</t>
  </si>
  <si>
    <t>232020201</t>
  </si>
  <si>
    <t>2.3.2.2.2.1</t>
  </si>
  <si>
    <t>SERVICIO DE TELEFONIA MOVIL</t>
  </si>
  <si>
    <t>232020202</t>
  </si>
  <si>
    <t>2.3.2.2.2.2</t>
  </si>
  <si>
    <t>SERVICIO DE TELEFONIA FIJA</t>
  </si>
  <si>
    <t>232020203</t>
  </si>
  <si>
    <t>2.3.2.2.2.3</t>
  </si>
  <si>
    <t>SERVICIO DE INTERNET</t>
  </si>
  <si>
    <t>232020402</t>
  </si>
  <si>
    <t>2.3.2.2.4.2</t>
  </si>
  <si>
    <t>OTROS SERVICIOS DE PUBLICIDAD Y DIFUSION</t>
  </si>
  <si>
    <t>232020404</t>
  </si>
  <si>
    <t>2.3.2.2.4.4</t>
  </si>
  <si>
    <t>SERVICIO DE IMPRESIONES, ENCUADERNACION Y EMPASTADO</t>
  </si>
  <si>
    <t>232040105</t>
  </si>
  <si>
    <t>2.3.2.4.1.5</t>
  </si>
  <si>
    <t>DE MAQUINARIAS Y EQUIPOS</t>
  </si>
  <si>
    <t>232050102</t>
  </si>
  <si>
    <t>2.3.2.5.1.2</t>
  </si>
  <si>
    <t>DE VEHICULOS</t>
  </si>
  <si>
    <t>232060304</t>
  </si>
  <si>
    <t>2.3.2.6.3.4</t>
  </si>
  <si>
    <t>OTROS SEGUROS PERSONALES</t>
  </si>
  <si>
    <t>232071001</t>
  </si>
  <si>
    <t>2.3.2.7.10.1</t>
  </si>
  <si>
    <t>SEMINARIOS ,TALLERES Y SIMILARES ORGANIZADOS POR LA  INSTITUCION</t>
  </si>
  <si>
    <t>232071102</t>
  </si>
  <si>
    <t>2.3.2.7.11.2</t>
  </si>
  <si>
    <t>TRANSPORTE Y TRASLADO DE CARGA, BIENES Y MATERIALES</t>
  </si>
  <si>
    <t>232071199</t>
  </si>
  <si>
    <t>2.3.2.7.11.99</t>
  </si>
  <si>
    <t>SERVICIOS DIVERSOS</t>
  </si>
  <si>
    <t>232080101</t>
  </si>
  <si>
    <t>2.3.2.8.1.1</t>
  </si>
  <si>
    <t>CONTRATO ADMINISTRATIVO DE SERVICIOS</t>
  </si>
  <si>
    <t>232080102</t>
  </si>
  <si>
    <t>2.3.2.8.1.2</t>
  </si>
  <si>
    <t>CONTRIBUCIONES A ESSALUD DE C.A.S.</t>
  </si>
  <si>
    <t>T O T A L</t>
  </si>
  <si>
    <t>Presupuesto Institucional Modificado</t>
  </si>
  <si>
    <t>Ejecución Devengado UE</t>
  </si>
  <si>
    <t>Esp det</t>
  </si>
  <si>
    <t>TITULO PRINCIPAL</t>
  </si>
  <si>
    <t>Categoría Presupuestal: 0001 PROGRAMA ARTICULADO NUTRICIONAL; 0002 SALUD MATERNO NEONATAL</t>
  </si>
  <si>
    <t>Genérica: 2.3 BIENES Y SERVICIOS</t>
  </si>
  <si>
    <t>INFORMACION AL 31/03/2017 10:40:50 AM</t>
  </si>
  <si>
    <t>31/03/2017</t>
  </si>
  <si>
    <t>ELABORADO POR:  Melissa v2.0</t>
  </si>
  <si>
    <t>PIM 2017 COMO % DE BASE</t>
  </si>
  <si>
    <t>EJE 2017 COMO % DE BASE</t>
  </si>
  <si>
    <t>1 Sin Programa</t>
  </si>
  <si>
    <t>Categoría Presupuestal: 0001 PROGRAMA ARTICULADO NUTRICIONAL; 0002 SALUD MATERNO NEONATAL; 9001 ACCIONES CENTRALES; 9002 ASIGNACIONES PRESUPUESTARIAS QUE NO RESULTAN EN PRODUCTOS</t>
  </si>
  <si>
    <t>2 Con Programa</t>
  </si>
  <si>
    <t>231030102</t>
  </si>
  <si>
    <t>2.3.1.3.1.2</t>
  </si>
  <si>
    <t>GASES</t>
  </si>
  <si>
    <t>231030103</t>
  </si>
  <si>
    <t>2.3.1.3.1.3</t>
  </si>
  <si>
    <t>LUBRICANTES, GRASAS Y AFINES</t>
  </si>
  <si>
    <t>231050401</t>
  </si>
  <si>
    <t>2.3.1.5.4.1</t>
  </si>
  <si>
    <t>ELECTRICIDAD, ILUMINACION Y ELECTRONICA</t>
  </si>
  <si>
    <t>231060101</t>
  </si>
  <si>
    <t>2.3.1.6.1.1</t>
  </si>
  <si>
    <t>231060104</t>
  </si>
  <si>
    <t>2.3.1.6.1.4</t>
  </si>
  <si>
    <t>DE SEGURIDAD</t>
  </si>
  <si>
    <t>231080101</t>
  </si>
  <si>
    <t>2.3.1.8.1.1</t>
  </si>
  <si>
    <t>VACUNAS</t>
  </si>
  <si>
    <t>231110101</t>
  </si>
  <si>
    <t>2.3.1.11.1.1</t>
  </si>
  <si>
    <t>PARA EDIFICIOS Y ESTRUCTURAS</t>
  </si>
  <si>
    <t>231990104</t>
  </si>
  <si>
    <t>2.3.1.99.1.4</t>
  </si>
  <si>
    <t>SIMBOLOS, DISTINTIVOS Y CONDECORACIONES</t>
  </si>
  <si>
    <t>231990199</t>
  </si>
  <si>
    <t>2.3.1.99.1.99</t>
  </si>
  <si>
    <t>OTROS BIENES</t>
  </si>
  <si>
    <t>232020301</t>
  </si>
  <si>
    <t>2.3.2.2.3.1</t>
  </si>
  <si>
    <t>CORREOS Y SERVICIOS DE MENSAJERIA</t>
  </si>
  <si>
    <t>232020399</t>
  </si>
  <si>
    <t>2.3.2.2.3.99</t>
  </si>
  <si>
    <t>OTROS SERVICIOS DE COMUNICACION</t>
  </si>
  <si>
    <t>232020401</t>
  </si>
  <si>
    <t>2.3.2.2.4.1</t>
  </si>
  <si>
    <t>SERVICIO DE PUBLICIDAD</t>
  </si>
  <si>
    <t>232030102</t>
  </si>
  <si>
    <t>2.3.2.3.1.2</t>
  </si>
  <si>
    <t>SERVICIOS DE SEGURIDAD Y VIGILANCIA</t>
  </si>
  <si>
    <t>232040101</t>
  </si>
  <si>
    <t>2.3.2.4.1.1</t>
  </si>
  <si>
    <t>DE EDIFICACIONES, OFICINAS Y ESTRUCTURAS</t>
  </si>
  <si>
    <t>232040103</t>
  </si>
  <si>
    <t>2.3.2.4.1.3</t>
  </si>
  <si>
    <t>232050101</t>
  </si>
  <si>
    <t>2.3.2.5.1.1</t>
  </si>
  <si>
    <t>DE EDIFICIOS Y ESTRUCTURAS</t>
  </si>
  <si>
    <t>232050103</t>
  </si>
  <si>
    <t>2.3.2.5.1.3</t>
  </si>
  <si>
    <t>DE MOBILIARIO Y SIMILARES</t>
  </si>
  <si>
    <t>232050104</t>
  </si>
  <si>
    <t>2.3.2.5.1.4</t>
  </si>
  <si>
    <t>232060102</t>
  </si>
  <si>
    <t>2.3.2.6.1.2</t>
  </si>
  <si>
    <t>GASTOS NOTARIALES</t>
  </si>
  <si>
    <t>232060303</t>
  </si>
  <si>
    <t>2.3.2.6.3.3</t>
  </si>
  <si>
    <t>SEGURO OBLIGATORIO ACCIDENTES DE TRANSITO (SOAT)</t>
  </si>
  <si>
    <t>232070101</t>
  </si>
  <si>
    <t>2.3.2.7.1.1</t>
  </si>
  <si>
    <t>CONSULTORIAS</t>
  </si>
  <si>
    <t>232070201</t>
  </si>
  <si>
    <t>2.3.2.7.2.1</t>
  </si>
  <si>
    <t>232070301</t>
  </si>
  <si>
    <t>2.3.2.7.3.1</t>
  </si>
  <si>
    <t>REALIZADO POR PERSONAS JURIDICAS</t>
  </si>
  <si>
    <t>232070403</t>
  </si>
  <si>
    <t>2.3.2.7.4.3</t>
  </si>
  <si>
    <t>SOPORTE TECNICO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</si>
</sst>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;\-#,##0;&quot;&quot;"/>
    <numFmt numFmtId="165" formatCode="#,##0.00;\-#,##0.00;&quot;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>
      <alignment vertical="top"/>
    </xf>
    <xf numFmtId="0" fontId="2" fillId="0" borderId="13" xfId="0" applyNumberFormat="1" applyFont="1" applyFill="1" applyBorder="1" applyAlignment="1">
      <alignment vertical="top"/>
    </xf>
    <xf numFmtId="0" fontId="2" fillId="0" borderId="14" xfId="0" applyNumberFormat="1" applyFont="1" applyFill="1" applyBorder="1" applyAlignment="1">
      <alignment horizontal="centerContinuous" vertical="top"/>
    </xf>
    <xf numFmtId="0" fontId="2" fillId="0" borderId="15" xfId="0" applyNumberFormat="1" applyFont="1" applyFill="1" applyBorder="1" applyAlignment="1">
      <alignment horizontal="centerContinuous" vertical="top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 vertical="top"/>
    </xf>
    <xf numFmtId="10" fontId="0" fillId="0" borderId="10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10" fontId="6" fillId="33" borderId="17" xfId="0" applyNumberFormat="1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Continuous" vertical="top"/>
    </xf>
    <xf numFmtId="0" fontId="2" fillId="33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H45"/>
  <sheetViews>
    <sheetView tabSelected="1" zoomScale="80" zoomScaleNormal="80" zoomScalePageLayoutView="0" workbookViewId="0" topLeftCell="A1">
      <selection activeCell="D20" sqref="D20"/>
    </sheetView>
  </sheetViews>
  <sheetFormatPr defaultColWidth="11.421875" defaultRowHeight="15"/>
  <cols>
    <col min="1" max="1" width="1.7109375" style="0" customWidth="1"/>
    <col min="2" max="2" width="0.13671875" style="1" customWidth="1"/>
    <col min="3" max="3" width="10.7109375" style="1" customWidth="1"/>
    <col min="4" max="4" width="60.7109375" style="1" customWidth="1"/>
    <col min="5" max="5" width="12.7109375" style="21" customWidth="1"/>
    <col min="6" max="6" width="12.7109375" style="22" customWidth="1"/>
    <col min="7" max="7" width="12.7109375" style="21" customWidth="1"/>
    <col min="8" max="8" width="11.421875" style="22" customWidth="1"/>
  </cols>
  <sheetData>
    <row r="1" spans="2:7" ht="15">
      <c r="B1"/>
      <c r="C1"/>
      <c r="D1"/>
      <c r="E1" s="14"/>
      <c r="G1" s="14"/>
    </row>
    <row r="2" spans="2:7" ht="18">
      <c r="B2" s="8" t="s">
        <v>100</v>
      </c>
      <c r="C2" s="9"/>
      <c r="D2" s="9"/>
      <c r="E2" s="12"/>
      <c r="F2" s="23"/>
      <c r="G2" s="12"/>
    </row>
    <row r="3" spans="2:7" ht="15">
      <c r="B3" s="10"/>
      <c r="C3" s="10"/>
      <c r="D3" s="10"/>
      <c r="E3" s="12"/>
      <c r="F3" s="23"/>
      <c r="G3" s="12"/>
    </row>
    <row r="4" spans="2:7" ht="15">
      <c r="B4" s="11" t="s">
        <v>101</v>
      </c>
      <c r="C4" s="10"/>
      <c r="D4" s="10"/>
      <c r="E4" s="12"/>
      <c r="F4" s="23"/>
      <c r="G4" s="12"/>
    </row>
    <row r="5" spans="2:7" ht="15">
      <c r="B5" s="11" t="s">
        <v>102</v>
      </c>
      <c r="C5" s="10"/>
      <c r="D5" s="10"/>
      <c r="E5" s="12"/>
      <c r="F5" s="23"/>
      <c r="G5" s="12"/>
    </row>
    <row r="6" spans="2:7" ht="15">
      <c r="B6" s="11"/>
      <c r="C6" s="10"/>
      <c r="D6" s="12" t="s">
        <v>108</v>
      </c>
      <c r="E6" s="12"/>
      <c r="F6" s="23"/>
      <c r="G6" s="12"/>
    </row>
    <row r="7" spans="2:8" ht="38.25">
      <c r="B7" s="33" t="s">
        <v>99</v>
      </c>
      <c r="C7" s="34"/>
      <c r="D7" s="35"/>
      <c r="E7" s="13" t="s">
        <v>97</v>
      </c>
      <c r="F7" s="27" t="s">
        <v>106</v>
      </c>
      <c r="G7" s="26" t="s">
        <v>98</v>
      </c>
      <c r="H7" s="28" t="s">
        <v>107</v>
      </c>
    </row>
    <row r="8" spans="2:8" ht="15">
      <c r="B8" s="3"/>
      <c r="C8" s="2"/>
      <c r="D8" s="2"/>
      <c r="E8" s="15">
        <v>8865859</v>
      </c>
      <c r="F8" s="25"/>
      <c r="G8" s="17">
        <v>3207036.82</v>
      </c>
      <c r="H8" s="25"/>
    </row>
    <row r="9" spans="2:8" ht="15">
      <c r="B9" s="4" t="s">
        <v>0</v>
      </c>
      <c r="C9" s="2" t="s">
        <v>1</v>
      </c>
      <c r="D9" s="2" t="s">
        <v>2</v>
      </c>
      <c r="E9" s="15">
        <v>231760</v>
      </c>
      <c r="F9" s="25">
        <f>+(E9/$E$8)</f>
        <v>0.026140727029383165</v>
      </c>
      <c r="G9" s="17">
        <v>0</v>
      </c>
      <c r="H9" s="29">
        <f aca="true" t="shared" si="0" ref="H9:H14">+G9/$G$8</f>
        <v>0</v>
      </c>
    </row>
    <row r="10" spans="2:8" ht="15">
      <c r="B10" s="4" t="s">
        <v>3</v>
      </c>
      <c r="C10" s="2" t="s">
        <v>4</v>
      </c>
      <c r="D10" s="2" t="s">
        <v>5</v>
      </c>
      <c r="E10" s="15">
        <v>46800</v>
      </c>
      <c r="F10" s="25">
        <f aca="true" t="shared" si="1" ref="F10:F40">+(E10/$E$8)</f>
        <v>0.005278676324538886</v>
      </c>
      <c r="G10" s="17">
        <v>0</v>
      </c>
      <c r="H10" s="29">
        <f t="shared" si="0"/>
        <v>0</v>
      </c>
    </row>
    <row r="11" spans="2:8" ht="15">
      <c r="B11" s="4" t="s">
        <v>6</v>
      </c>
      <c r="C11" s="2" t="s">
        <v>7</v>
      </c>
      <c r="D11" s="2" t="s">
        <v>8</v>
      </c>
      <c r="E11" s="15">
        <v>5000</v>
      </c>
      <c r="F11" s="25">
        <f t="shared" si="1"/>
        <v>0.0005639611457840689</v>
      </c>
      <c r="G11" s="17">
        <v>0</v>
      </c>
      <c r="H11" s="29">
        <f t="shared" si="0"/>
        <v>0</v>
      </c>
    </row>
    <row r="12" spans="2:8" ht="15">
      <c r="B12" s="4" t="s">
        <v>9</v>
      </c>
      <c r="C12" s="2" t="s">
        <v>10</v>
      </c>
      <c r="D12" s="2" t="s">
        <v>11</v>
      </c>
      <c r="E12" s="15">
        <v>41500</v>
      </c>
      <c r="F12" s="25">
        <f t="shared" si="1"/>
        <v>0.004680877510007772</v>
      </c>
      <c r="G12" s="17">
        <v>0</v>
      </c>
      <c r="H12" s="29">
        <f t="shared" si="0"/>
        <v>0</v>
      </c>
    </row>
    <row r="13" spans="2:8" ht="15">
      <c r="B13" s="4" t="s">
        <v>12</v>
      </c>
      <c r="C13" s="2" t="s">
        <v>13</v>
      </c>
      <c r="D13" s="2" t="s">
        <v>14</v>
      </c>
      <c r="E13" s="15">
        <v>2000</v>
      </c>
      <c r="F13" s="25">
        <f t="shared" si="1"/>
        <v>0.00022558445831362758</v>
      </c>
      <c r="G13" s="17">
        <v>0</v>
      </c>
      <c r="H13" s="29">
        <f t="shared" si="0"/>
        <v>0</v>
      </c>
    </row>
    <row r="14" spans="2:8" ht="15">
      <c r="B14" s="4" t="s">
        <v>15</v>
      </c>
      <c r="C14" s="2" t="s">
        <v>16</v>
      </c>
      <c r="D14" s="2" t="s">
        <v>17</v>
      </c>
      <c r="E14" s="15">
        <v>209247</v>
      </c>
      <c r="F14" s="25">
        <f t="shared" si="1"/>
        <v>0.023601435574375815</v>
      </c>
      <c r="G14" s="17">
        <v>8333.28</v>
      </c>
      <c r="H14" s="29">
        <f t="shared" si="0"/>
        <v>0.0025984360229453184</v>
      </c>
    </row>
    <row r="15" spans="2:8" ht="15">
      <c r="B15" s="4" t="s">
        <v>18</v>
      </c>
      <c r="C15" s="2" t="s">
        <v>19</v>
      </c>
      <c r="D15" s="2" t="s">
        <v>20</v>
      </c>
      <c r="E15" s="15">
        <v>92633</v>
      </c>
      <c r="F15" s="25">
        <f t="shared" si="1"/>
        <v>0.010448282563483133</v>
      </c>
      <c r="G15" s="17">
        <v>0</v>
      </c>
      <c r="H15" s="29">
        <f aca="true" t="shared" si="2" ref="H15:H40">+G15/$G$8</f>
        <v>0</v>
      </c>
    </row>
    <row r="16" spans="2:8" ht="15">
      <c r="B16" s="4" t="s">
        <v>21</v>
      </c>
      <c r="C16" s="2" t="s">
        <v>22</v>
      </c>
      <c r="D16" s="2" t="s">
        <v>23</v>
      </c>
      <c r="E16" s="15">
        <v>18000</v>
      </c>
      <c r="F16" s="25">
        <f t="shared" si="1"/>
        <v>0.002030260124822648</v>
      </c>
      <c r="G16" s="17">
        <v>0</v>
      </c>
      <c r="H16" s="29">
        <f t="shared" si="2"/>
        <v>0</v>
      </c>
    </row>
    <row r="17" spans="2:8" ht="15">
      <c r="B17" s="4" t="s">
        <v>24</v>
      </c>
      <c r="C17" s="2" t="s">
        <v>25</v>
      </c>
      <c r="D17" s="2" t="s">
        <v>26</v>
      </c>
      <c r="E17" s="15">
        <v>17715</v>
      </c>
      <c r="F17" s="25">
        <f t="shared" si="1"/>
        <v>0.0019981143395129564</v>
      </c>
      <c r="G17" s="17">
        <v>0</v>
      </c>
      <c r="H17" s="29">
        <f t="shared" si="2"/>
        <v>0</v>
      </c>
    </row>
    <row r="18" spans="2:8" ht="15">
      <c r="B18" s="4" t="s">
        <v>27</v>
      </c>
      <c r="C18" s="2" t="s">
        <v>28</v>
      </c>
      <c r="D18" s="2" t="s">
        <v>29</v>
      </c>
      <c r="E18" s="15">
        <v>11500</v>
      </c>
      <c r="F18" s="25">
        <f t="shared" si="1"/>
        <v>0.0012971106353033587</v>
      </c>
      <c r="G18" s="17">
        <v>0</v>
      </c>
      <c r="H18" s="29">
        <f t="shared" si="2"/>
        <v>0</v>
      </c>
    </row>
    <row r="19" spans="2:8" ht="15">
      <c r="B19" s="4" t="s">
        <v>30</v>
      </c>
      <c r="C19" s="2" t="s">
        <v>31</v>
      </c>
      <c r="D19" s="2" t="s">
        <v>32</v>
      </c>
      <c r="E19" s="15">
        <v>459000</v>
      </c>
      <c r="F19" s="25">
        <f t="shared" si="1"/>
        <v>0.05177163318297753</v>
      </c>
      <c r="G19" s="17">
        <v>12320</v>
      </c>
      <c r="H19" s="29">
        <f t="shared" si="2"/>
        <v>0.003841552402257733</v>
      </c>
    </row>
    <row r="20" spans="2:8" ht="15">
      <c r="B20" s="4" t="s">
        <v>33</v>
      </c>
      <c r="C20" s="2" t="s">
        <v>34</v>
      </c>
      <c r="D20" s="2" t="s">
        <v>35</v>
      </c>
      <c r="E20" s="15">
        <v>386400</v>
      </c>
      <c r="F20" s="25">
        <f t="shared" si="1"/>
        <v>0.04358291734619285</v>
      </c>
      <c r="G20" s="17">
        <v>0</v>
      </c>
      <c r="H20" s="29">
        <f t="shared" si="2"/>
        <v>0</v>
      </c>
    </row>
    <row r="21" spans="2:8" ht="15">
      <c r="B21" s="4" t="s">
        <v>36</v>
      </c>
      <c r="C21" s="2" t="s">
        <v>37</v>
      </c>
      <c r="D21" s="2" t="s">
        <v>38</v>
      </c>
      <c r="E21" s="15">
        <v>10500</v>
      </c>
      <c r="F21" s="25">
        <f t="shared" si="1"/>
        <v>0.001184318406146545</v>
      </c>
      <c r="G21" s="17">
        <v>0</v>
      </c>
      <c r="H21" s="29">
        <f t="shared" si="2"/>
        <v>0</v>
      </c>
    </row>
    <row r="22" spans="2:8" ht="15">
      <c r="B22" s="4" t="s">
        <v>39</v>
      </c>
      <c r="C22" s="2" t="s">
        <v>40</v>
      </c>
      <c r="D22" s="2" t="s">
        <v>41</v>
      </c>
      <c r="E22" s="15">
        <v>10000</v>
      </c>
      <c r="F22" s="25">
        <f t="shared" si="1"/>
        <v>0.0011279222915681379</v>
      </c>
      <c r="G22" s="17">
        <v>0</v>
      </c>
      <c r="H22" s="29">
        <f t="shared" si="2"/>
        <v>0</v>
      </c>
    </row>
    <row r="23" spans="2:8" ht="15">
      <c r="B23" s="4" t="s">
        <v>42</v>
      </c>
      <c r="C23" s="2" t="s">
        <v>43</v>
      </c>
      <c r="D23" s="2" t="s">
        <v>44</v>
      </c>
      <c r="E23" s="15">
        <v>6000</v>
      </c>
      <c r="F23" s="25">
        <f t="shared" si="1"/>
        <v>0.0006767533749408828</v>
      </c>
      <c r="G23" s="17">
        <v>0</v>
      </c>
      <c r="H23" s="29">
        <f t="shared" si="2"/>
        <v>0</v>
      </c>
    </row>
    <row r="24" spans="2:8" ht="15">
      <c r="B24" s="4" t="s">
        <v>45</v>
      </c>
      <c r="C24" s="2" t="s">
        <v>46</v>
      </c>
      <c r="D24" s="2" t="s">
        <v>47</v>
      </c>
      <c r="E24" s="15">
        <v>51000</v>
      </c>
      <c r="F24" s="25">
        <f t="shared" si="1"/>
        <v>0.005752403686997504</v>
      </c>
      <c r="G24" s="17">
        <v>0</v>
      </c>
      <c r="H24" s="29">
        <f t="shared" si="2"/>
        <v>0</v>
      </c>
    </row>
    <row r="25" spans="2:8" ht="15">
      <c r="B25" s="4" t="s">
        <v>48</v>
      </c>
      <c r="C25" s="2" t="s">
        <v>49</v>
      </c>
      <c r="D25" s="2" t="s">
        <v>50</v>
      </c>
      <c r="E25" s="15">
        <v>92776</v>
      </c>
      <c r="F25" s="25">
        <f t="shared" si="1"/>
        <v>0.010464411852252557</v>
      </c>
      <c r="G25" s="17">
        <v>0</v>
      </c>
      <c r="H25" s="29">
        <f t="shared" si="2"/>
        <v>0</v>
      </c>
    </row>
    <row r="26" spans="2:8" ht="15">
      <c r="B26" s="4" t="s">
        <v>51</v>
      </c>
      <c r="C26" s="2" t="s">
        <v>52</v>
      </c>
      <c r="D26" s="2" t="s">
        <v>53</v>
      </c>
      <c r="E26" s="15">
        <v>176000</v>
      </c>
      <c r="F26" s="25">
        <f t="shared" si="1"/>
        <v>0.01985143233159923</v>
      </c>
      <c r="G26" s="17">
        <v>93622</v>
      </c>
      <c r="H26" s="29">
        <f t="shared" si="2"/>
        <v>0.02919268011397512</v>
      </c>
    </row>
    <row r="27" spans="2:8" ht="15">
      <c r="B27" s="4" t="s">
        <v>54</v>
      </c>
      <c r="C27" s="2" t="s">
        <v>55</v>
      </c>
      <c r="D27" s="2" t="s">
        <v>56</v>
      </c>
      <c r="E27" s="15">
        <v>125000</v>
      </c>
      <c r="F27" s="25">
        <f t="shared" si="1"/>
        <v>0.014099028644601724</v>
      </c>
      <c r="G27" s="17">
        <v>50776.37</v>
      </c>
      <c r="H27" s="29">
        <f t="shared" si="2"/>
        <v>0.01583279920060288</v>
      </c>
    </row>
    <row r="28" spans="2:8" ht="15">
      <c r="B28" s="4" t="s">
        <v>57</v>
      </c>
      <c r="C28" s="2" t="s">
        <v>58</v>
      </c>
      <c r="D28" s="2" t="s">
        <v>59</v>
      </c>
      <c r="E28" s="15">
        <v>5000</v>
      </c>
      <c r="F28" s="25">
        <f t="shared" si="1"/>
        <v>0.0005639611457840689</v>
      </c>
      <c r="G28" s="17">
        <v>996.5</v>
      </c>
      <c r="H28" s="29">
        <f t="shared" si="2"/>
        <v>0.00031072296825079794</v>
      </c>
    </row>
    <row r="29" spans="2:8" ht="15">
      <c r="B29" s="4" t="s">
        <v>60</v>
      </c>
      <c r="C29" s="2" t="s">
        <v>61</v>
      </c>
      <c r="D29" s="2" t="s">
        <v>62</v>
      </c>
      <c r="E29" s="15">
        <v>5000</v>
      </c>
      <c r="F29" s="25">
        <f t="shared" si="1"/>
        <v>0.0005639611457840689</v>
      </c>
      <c r="G29" s="17">
        <v>2000</v>
      </c>
      <c r="H29" s="29">
        <f t="shared" si="2"/>
        <v>0.0006236286367301514</v>
      </c>
    </row>
    <row r="30" spans="2:8" ht="15">
      <c r="B30" s="4" t="s">
        <v>63</v>
      </c>
      <c r="C30" s="2" t="s">
        <v>64</v>
      </c>
      <c r="D30" s="2" t="s">
        <v>65</v>
      </c>
      <c r="E30" s="15">
        <v>5000</v>
      </c>
      <c r="F30" s="25">
        <f t="shared" si="1"/>
        <v>0.0005639611457840689</v>
      </c>
      <c r="G30" s="17">
        <v>0</v>
      </c>
      <c r="H30" s="29">
        <f t="shared" si="2"/>
        <v>0</v>
      </c>
    </row>
    <row r="31" spans="2:8" ht="15">
      <c r="B31" s="4" t="s">
        <v>66</v>
      </c>
      <c r="C31" s="2" t="s">
        <v>67</v>
      </c>
      <c r="D31" s="2" t="s">
        <v>68</v>
      </c>
      <c r="E31" s="15">
        <v>30000</v>
      </c>
      <c r="F31" s="25">
        <f t="shared" si="1"/>
        <v>0.003383766874704414</v>
      </c>
      <c r="G31" s="17">
        <v>0</v>
      </c>
      <c r="H31" s="29">
        <f t="shared" si="2"/>
        <v>0</v>
      </c>
    </row>
    <row r="32" spans="2:8" ht="15">
      <c r="B32" s="4" t="s">
        <v>69</v>
      </c>
      <c r="C32" s="2" t="s">
        <v>70</v>
      </c>
      <c r="D32" s="2" t="s">
        <v>71</v>
      </c>
      <c r="E32" s="15">
        <v>299044</v>
      </c>
      <c r="F32" s="25">
        <f t="shared" si="1"/>
        <v>0.033729839375970225</v>
      </c>
      <c r="G32" s="17">
        <v>0</v>
      </c>
      <c r="H32" s="29">
        <f t="shared" si="2"/>
        <v>0</v>
      </c>
    </row>
    <row r="33" spans="2:8" ht="15">
      <c r="B33" s="4" t="s">
        <v>72</v>
      </c>
      <c r="C33" s="2" t="s">
        <v>73</v>
      </c>
      <c r="D33" s="2" t="s">
        <v>74</v>
      </c>
      <c r="E33" s="15">
        <v>200</v>
      </c>
      <c r="F33" s="25">
        <f t="shared" si="1"/>
        <v>2.255844583136276E-05</v>
      </c>
      <c r="G33" s="17">
        <v>0</v>
      </c>
      <c r="H33" s="29">
        <f t="shared" si="2"/>
        <v>0</v>
      </c>
    </row>
    <row r="34" spans="2:8" ht="15">
      <c r="B34" s="4" t="s">
        <v>75</v>
      </c>
      <c r="C34" s="2" t="s">
        <v>76</v>
      </c>
      <c r="D34" s="2" t="s">
        <v>77</v>
      </c>
      <c r="E34" s="15">
        <v>50000</v>
      </c>
      <c r="F34" s="25">
        <f t="shared" si="1"/>
        <v>0.00563961145784069</v>
      </c>
      <c r="G34" s="17">
        <v>0</v>
      </c>
      <c r="H34" s="29">
        <f t="shared" si="2"/>
        <v>0</v>
      </c>
    </row>
    <row r="35" spans="2:8" ht="15">
      <c r="B35" s="4" t="s">
        <v>78</v>
      </c>
      <c r="C35" s="2" t="s">
        <v>79</v>
      </c>
      <c r="D35" s="2" t="s">
        <v>80</v>
      </c>
      <c r="E35" s="15">
        <v>41352</v>
      </c>
      <c r="F35" s="25">
        <f t="shared" si="1"/>
        <v>0.004664184260092564</v>
      </c>
      <c r="G35" s="17">
        <v>0</v>
      </c>
      <c r="H35" s="29">
        <f t="shared" si="2"/>
        <v>0</v>
      </c>
    </row>
    <row r="36" spans="2:8" ht="15">
      <c r="B36" s="4" t="s">
        <v>81</v>
      </c>
      <c r="C36" s="2" t="s">
        <v>82</v>
      </c>
      <c r="D36" s="2" t="s">
        <v>83</v>
      </c>
      <c r="E36" s="15">
        <v>32500</v>
      </c>
      <c r="F36" s="25">
        <f t="shared" si="1"/>
        <v>0.003665747447596448</v>
      </c>
      <c r="G36" s="17">
        <v>0</v>
      </c>
      <c r="H36" s="29">
        <f t="shared" si="2"/>
        <v>0</v>
      </c>
    </row>
    <row r="37" spans="2:8" ht="15">
      <c r="B37" s="4" t="s">
        <v>84</v>
      </c>
      <c r="C37" s="2" t="s">
        <v>85</v>
      </c>
      <c r="D37" s="2" t="s">
        <v>86</v>
      </c>
      <c r="E37" s="15">
        <v>123416</v>
      </c>
      <c r="F37" s="25">
        <f t="shared" si="1"/>
        <v>0.013920365753617332</v>
      </c>
      <c r="G37" s="17">
        <v>0</v>
      </c>
      <c r="H37" s="29">
        <f t="shared" si="2"/>
        <v>0</v>
      </c>
    </row>
    <row r="38" spans="2:8" ht="15">
      <c r="B38" s="4" t="s">
        <v>87</v>
      </c>
      <c r="C38" s="2" t="s">
        <v>88</v>
      </c>
      <c r="D38" s="2" t="s">
        <v>89</v>
      </c>
      <c r="E38" s="15">
        <v>1758368</v>
      </c>
      <c r="F38" s="25">
        <f t="shared" si="1"/>
        <v>0.19833024639800836</v>
      </c>
      <c r="G38" s="17">
        <v>988953.12</v>
      </c>
      <c r="H38" s="29">
        <f t="shared" si="2"/>
        <v>0.30836974300781494</v>
      </c>
    </row>
    <row r="39" spans="2:8" ht="15">
      <c r="B39" s="4" t="s">
        <v>90</v>
      </c>
      <c r="C39" s="2" t="s">
        <v>91</v>
      </c>
      <c r="D39" s="2" t="s">
        <v>92</v>
      </c>
      <c r="E39" s="15">
        <v>4157040</v>
      </c>
      <c r="F39" s="25">
        <f t="shared" si="1"/>
        <v>0.46888180829404125</v>
      </c>
      <c r="G39" s="17">
        <v>1966563.55</v>
      </c>
      <c r="H39" s="29">
        <f t="shared" si="2"/>
        <v>0.6132026728648535</v>
      </c>
    </row>
    <row r="40" spans="2:8" ht="15">
      <c r="B40" s="4" t="s">
        <v>93</v>
      </c>
      <c r="C40" s="2" t="s">
        <v>94</v>
      </c>
      <c r="D40" s="2" t="s">
        <v>95</v>
      </c>
      <c r="E40" s="15">
        <v>366108</v>
      </c>
      <c r="F40" s="25">
        <f t="shared" si="1"/>
        <v>0.04129413743214279</v>
      </c>
      <c r="G40" s="17">
        <v>83472</v>
      </c>
      <c r="H40" s="29">
        <f t="shared" si="2"/>
        <v>0.0260277647825696</v>
      </c>
    </row>
    <row r="41" spans="2:8" ht="15">
      <c r="B41" s="5"/>
      <c r="C41" s="2"/>
      <c r="D41" s="2"/>
      <c r="E41" s="15"/>
      <c r="F41" s="25"/>
      <c r="G41" s="17"/>
      <c r="H41" s="29"/>
    </row>
    <row r="42" spans="2:8" ht="15">
      <c r="B42" s="6" t="s">
        <v>96</v>
      </c>
      <c r="C42" s="7"/>
      <c r="D42" s="7"/>
      <c r="E42" s="16">
        <f>SUM(E9:E41)</f>
        <v>8865859</v>
      </c>
      <c r="F42" s="24">
        <f>SUM(F9:F41)</f>
        <v>1</v>
      </c>
      <c r="G42" s="17">
        <f>SUM(G9:G41)</f>
        <v>3207036.8200000003</v>
      </c>
      <c r="H42" s="29">
        <f>SUM(H9:H41)</f>
        <v>1</v>
      </c>
    </row>
    <row r="43" spans="2:7" ht="15">
      <c r="B43" s="10" t="s">
        <v>103</v>
      </c>
      <c r="C43" s="10"/>
      <c r="D43" s="10"/>
      <c r="E43" s="18" t="s">
        <v>104</v>
      </c>
      <c r="F43" s="23"/>
      <c r="G43" s="19">
        <v>0.4986458333333333</v>
      </c>
    </row>
    <row r="44" spans="2:7" ht="15">
      <c r="B44" s="10"/>
      <c r="C44" s="10"/>
      <c r="D44" s="10"/>
      <c r="E44" s="12"/>
      <c r="F44" s="23"/>
      <c r="G44" s="20" t="s">
        <v>105</v>
      </c>
    </row>
    <row r="45" spans="2:7" ht="15">
      <c r="B45" s="10"/>
      <c r="C45" s="10"/>
      <c r="D45" s="10"/>
      <c r="E45" s="12"/>
      <c r="F45" s="23"/>
      <c r="G45" s="12"/>
    </row>
  </sheetData>
  <sheetProtection/>
  <mergeCells count="1">
    <mergeCell ref="B7:D7"/>
  </mergeCells>
  <printOptions horizontalCentered="1"/>
  <pageMargins left="0.39370078740157477" right="0.39370078740157477" top="0.39370078740157477" bottom="0.39370078740157477" header="0.39370078740157477" footer="0.39370078740157477"/>
  <pageSetup fitToHeight="80" fitToWidth="1" horizontalDpi="600" verticalDpi="600" orientation="portrait" paperSize="9" scale="86" r:id="rId1"/>
  <headerFooter>
    <oddHeader>&amp;RPágina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H69"/>
  <sheetViews>
    <sheetView zoomScale="80" zoomScaleNormal="80" zoomScalePageLayoutView="0" workbookViewId="0" topLeftCell="A1">
      <selection activeCell="K14" sqref="K14"/>
    </sheetView>
  </sheetViews>
  <sheetFormatPr defaultColWidth="11.421875" defaultRowHeight="15"/>
  <cols>
    <col min="1" max="1" width="1.7109375" style="0" customWidth="1"/>
    <col min="2" max="2" width="0.13671875" style="1" customWidth="1"/>
    <col min="3" max="3" width="10.7109375" style="1" customWidth="1"/>
    <col min="4" max="4" width="60.7109375" style="1" customWidth="1"/>
    <col min="5" max="7" width="12.7109375" style="21" customWidth="1"/>
    <col min="8" max="8" width="11.421875" style="14" customWidth="1"/>
  </cols>
  <sheetData>
    <row r="1" spans="2:7" ht="15">
      <c r="B1"/>
      <c r="C1"/>
      <c r="D1"/>
      <c r="E1" s="14"/>
      <c r="F1" s="14"/>
      <c r="G1" s="14"/>
    </row>
    <row r="2" spans="2:7" ht="18">
      <c r="B2" s="8" t="s">
        <v>100</v>
      </c>
      <c r="C2" s="9"/>
      <c r="D2" s="9"/>
      <c r="E2" s="12"/>
      <c r="F2" s="12"/>
      <c r="G2" s="12"/>
    </row>
    <row r="3" spans="2:7" ht="15">
      <c r="B3" s="10"/>
      <c r="C3" s="10"/>
      <c r="D3" s="10"/>
      <c r="E3" s="12"/>
      <c r="F3" s="12"/>
      <c r="G3" s="12"/>
    </row>
    <row r="4" spans="2:7" ht="15">
      <c r="B4" s="11" t="s">
        <v>109</v>
      </c>
      <c r="C4" s="10"/>
      <c r="D4" s="10"/>
      <c r="E4" s="12"/>
      <c r="F4" s="12"/>
      <c r="G4" s="12"/>
    </row>
    <row r="5" spans="2:7" ht="15">
      <c r="B5" s="11" t="s">
        <v>102</v>
      </c>
      <c r="C5" s="10"/>
      <c r="D5" s="10"/>
      <c r="E5" s="12"/>
      <c r="F5" s="12"/>
      <c r="G5" s="12"/>
    </row>
    <row r="6" spans="2:7" ht="15">
      <c r="B6" s="11"/>
      <c r="C6" s="10"/>
      <c r="D6" s="12" t="s">
        <v>110</v>
      </c>
      <c r="E6" s="12"/>
      <c r="F6" s="12"/>
      <c r="G6" s="12"/>
    </row>
    <row r="7" spans="2:8" ht="38.25">
      <c r="B7" s="33" t="s">
        <v>99</v>
      </c>
      <c r="C7" s="34"/>
      <c r="D7" s="35"/>
      <c r="E7" s="13" t="s">
        <v>97</v>
      </c>
      <c r="F7" s="27" t="s">
        <v>106</v>
      </c>
      <c r="G7" s="30" t="s">
        <v>98</v>
      </c>
      <c r="H7" s="28" t="s">
        <v>107</v>
      </c>
    </row>
    <row r="8" spans="2:8" ht="15">
      <c r="B8" s="3"/>
      <c r="C8" s="2"/>
      <c r="D8" s="2"/>
      <c r="E8" s="15">
        <v>20522504</v>
      </c>
      <c r="F8" s="31"/>
      <c r="G8" s="17">
        <v>5159031.62</v>
      </c>
      <c r="H8" s="25"/>
    </row>
    <row r="9" spans="2:8" ht="15">
      <c r="B9" s="4" t="s">
        <v>0</v>
      </c>
      <c r="C9" s="2" t="s">
        <v>1</v>
      </c>
      <c r="D9" s="2" t="s">
        <v>2</v>
      </c>
      <c r="E9" s="15">
        <v>359800</v>
      </c>
      <c r="F9" s="31">
        <f>+(E9/$E$8)</f>
        <v>0.017531973681184324</v>
      </c>
      <c r="G9" s="17">
        <v>4814.73</v>
      </c>
      <c r="H9" s="29">
        <f>+G9/$G$8</f>
        <v>0.0009332623551549388</v>
      </c>
    </row>
    <row r="10" spans="2:8" ht="15">
      <c r="B10" s="4" t="s">
        <v>3</v>
      </c>
      <c r="C10" s="2" t="s">
        <v>4</v>
      </c>
      <c r="D10" s="2" t="s">
        <v>5</v>
      </c>
      <c r="E10" s="15">
        <v>455800</v>
      </c>
      <c r="F10" s="31">
        <f aca="true" t="shared" si="0" ref="F10:F64">+(E10/$E$8)</f>
        <v>0.022209765436030614</v>
      </c>
      <c r="G10" s="17">
        <v>0</v>
      </c>
      <c r="H10" s="29">
        <f aca="true" t="shared" si="1" ref="H10:H64">+G10/$G$8</f>
        <v>0</v>
      </c>
    </row>
    <row r="11" spans="2:8" ht="15">
      <c r="B11" s="4" t="s">
        <v>6</v>
      </c>
      <c r="C11" s="2" t="s">
        <v>7</v>
      </c>
      <c r="D11" s="2" t="s">
        <v>8</v>
      </c>
      <c r="E11" s="15">
        <v>5000</v>
      </c>
      <c r="F11" s="31">
        <f t="shared" si="0"/>
        <v>0.00024363498723157758</v>
      </c>
      <c r="G11" s="17">
        <v>0</v>
      </c>
      <c r="H11" s="29">
        <f t="shared" si="1"/>
        <v>0</v>
      </c>
    </row>
    <row r="12" spans="2:8" ht="15">
      <c r="B12" s="4" t="s">
        <v>9</v>
      </c>
      <c r="C12" s="2" t="s">
        <v>10</v>
      </c>
      <c r="D12" s="2" t="s">
        <v>11</v>
      </c>
      <c r="E12" s="15">
        <v>398354</v>
      </c>
      <c r="F12" s="31">
        <f t="shared" si="0"/>
        <v>0.019410594340729573</v>
      </c>
      <c r="G12" s="17">
        <v>39364.2</v>
      </c>
      <c r="H12" s="29">
        <f t="shared" si="1"/>
        <v>0.0076301528851649095</v>
      </c>
    </row>
    <row r="13" spans="2:8" ht="15">
      <c r="B13" s="4" t="s">
        <v>111</v>
      </c>
      <c r="C13" s="2" t="s">
        <v>112</v>
      </c>
      <c r="D13" s="2" t="s">
        <v>113</v>
      </c>
      <c r="E13" s="15">
        <v>14039</v>
      </c>
      <c r="F13" s="31">
        <f t="shared" si="0"/>
        <v>0.0006840783171488236</v>
      </c>
      <c r="G13" s="17">
        <v>0</v>
      </c>
      <c r="H13" s="29">
        <f t="shared" si="1"/>
        <v>0</v>
      </c>
    </row>
    <row r="14" spans="2:8" ht="15">
      <c r="B14" s="4" t="s">
        <v>114</v>
      </c>
      <c r="C14" s="2" t="s">
        <v>115</v>
      </c>
      <c r="D14" s="2" t="s">
        <v>116</v>
      </c>
      <c r="E14" s="15">
        <v>25000</v>
      </c>
      <c r="F14" s="31">
        <f t="shared" si="0"/>
        <v>0.001218174936157888</v>
      </c>
      <c r="G14" s="17">
        <v>0</v>
      </c>
      <c r="H14" s="29">
        <f t="shared" si="1"/>
        <v>0</v>
      </c>
    </row>
    <row r="15" spans="2:8" ht="15">
      <c r="B15" s="4" t="s">
        <v>12</v>
      </c>
      <c r="C15" s="2" t="s">
        <v>13</v>
      </c>
      <c r="D15" s="2" t="s">
        <v>14</v>
      </c>
      <c r="E15" s="15">
        <v>161897</v>
      </c>
      <c r="F15" s="31">
        <f t="shared" si="0"/>
        <v>0.007888754705566143</v>
      </c>
      <c r="G15" s="17">
        <v>0</v>
      </c>
      <c r="H15" s="29">
        <f t="shared" si="1"/>
        <v>0</v>
      </c>
    </row>
    <row r="16" spans="2:8" ht="15">
      <c r="B16" s="4" t="s">
        <v>15</v>
      </c>
      <c r="C16" s="2" t="s">
        <v>16</v>
      </c>
      <c r="D16" s="2" t="s">
        <v>17</v>
      </c>
      <c r="E16" s="15">
        <v>469823</v>
      </c>
      <c r="F16" s="31">
        <f t="shared" si="0"/>
        <v>0.022893064121220295</v>
      </c>
      <c r="G16" s="17">
        <v>35002.56</v>
      </c>
      <c r="H16" s="29">
        <f t="shared" si="1"/>
        <v>0.0067847151516392526</v>
      </c>
    </row>
    <row r="17" spans="2:8" ht="15">
      <c r="B17" s="4" t="s">
        <v>18</v>
      </c>
      <c r="C17" s="2" t="s">
        <v>19</v>
      </c>
      <c r="D17" s="2" t="s">
        <v>20</v>
      </c>
      <c r="E17" s="15">
        <v>315313</v>
      </c>
      <c r="F17" s="31">
        <f t="shared" si="0"/>
        <v>0.015364255745790084</v>
      </c>
      <c r="G17" s="17">
        <v>0</v>
      </c>
      <c r="H17" s="29">
        <f t="shared" si="1"/>
        <v>0</v>
      </c>
    </row>
    <row r="18" spans="2:8" ht="15">
      <c r="B18" s="4" t="s">
        <v>21</v>
      </c>
      <c r="C18" s="2" t="s">
        <v>22</v>
      </c>
      <c r="D18" s="2" t="s">
        <v>23</v>
      </c>
      <c r="E18" s="15">
        <v>18000</v>
      </c>
      <c r="F18" s="31">
        <f t="shared" si="0"/>
        <v>0.0008770859540336793</v>
      </c>
      <c r="G18" s="17">
        <v>0</v>
      </c>
      <c r="H18" s="29">
        <f t="shared" si="1"/>
        <v>0</v>
      </c>
    </row>
    <row r="19" spans="2:8" ht="15">
      <c r="B19" s="4" t="s">
        <v>117</v>
      </c>
      <c r="C19" s="2" t="s">
        <v>118</v>
      </c>
      <c r="D19" s="2" t="s">
        <v>119</v>
      </c>
      <c r="E19" s="15">
        <v>119470</v>
      </c>
      <c r="F19" s="31">
        <f t="shared" si="0"/>
        <v>0.005821414384911315</v>
      </c>
      <c r="G19" s="17">
        <v>92637</v>
      </c>
      <c r="H19" s="29">
        <f t="shared" si="1"/>
        <v>0.017956276840962647</v>
      </c>
    </row>
    <row r="20" spans="2:8" ht="15">
      <c r="B20" s="4" t="s">
        <v>120</v>
      </c>
      <c r="C20" s="2" t="s">
        <v>121</v>
      </c>
      <c r="D20" s="2" t="s">
        <v>77</v>
      </c>
      <c r="E20" s="15">
        <v>31000</v>
      </c>
      <c r="F20" s="31">
        <f t="shared" si="0"/>
        <v>0.0015105369208357811</v>
      </c>
      <c r="G20" s="17">
        <v>0</v>
      </c>
      <c r="H20" s="29">
        <f t="shared" si="1"/>
        <v>0</v>
      </c>
    </row>
    <row r="21" spans="2:8" ht="15">
      <c r="B21" s="4" t="s">
        <v>122</v>
      </c>
      <c r="C21" s="2" t="s">
        <v>123</v>
      </c>
      <c r="D21" s="2" t="s">
        <v>124</v>
      </c>
      <c r="E21" s="15">
        <v>3</v>
      </c>
      <c r="F21" s="31">
        <f t="shared" si="0"/>
        <v>1.4618099233894656E-07</v>
      </c>
      <c r="G21" s="17">
        <v>0</v>
      </c>
      <c r="H21" s="29">
        <f t="shared" si="1"/>
        <v>0</v>
      </c>
    </row>
    <row r="22" spans="2:8" ht="15">
      <c r="B22" s="4" t="s">
        <v>24</v>
      </c>
      <c r="C22" s="2" t="s">
        <v>25</v>
      </c>
      <c r="D22" s="2" t="s">
        <v>26</v>
      </c>
      <c r="E22" s="15">
        <v>25635</v>
      </c>
      <c r="F22" s="31">
        <f t="shared" si="0"/>
        <v>0.0012491165795362983</v>
      </c>
      <c r="G22" s="17">
        <v>1120</v>
      </c>
      <c r="H22" s="29">
        <f t="shared" si="1"/>
        <v>0.00021709500590345285</v>
      </c>
    </row>
    <row r="23" spans="2:8" ht="15">
      <c r="B23" s="4" t="s">
        <v>27</v>
      </c>
      <c r="C23" s="2" t="s">
        <v>28</v>
      </c>
      <c r="D23" s="2" t="s">
        <v>29</v>
      </c>
      <c r="E23" s="15">
        <v>13000</v>
      </c>
      <c r="F23" s="31">
        <f t="shared" si="0"/>
        <v>0.0006334509668021017</v>
      </c>
      <c r="G23" s="17">
        <v>0</v>
      </c>
      <c r="H23" s="29">
        <f t="shared" si="1"/>
        <v>0</v>
      </c>
    </row>
    <row r="24" spans="2:8" ht="15">
      <c r="B24" s="4" t="s">
        <v>125</v>
      </c>
      <c r="C24" s="2" t="s">
        <v>126</v>
      </c>
      <c r="D24" s="2" t="s">
        <v>127</v>
      </c>
      <c r="E24" s="15">
        <v>210000</v>
      </c>
      <c r="F24" s="31">
        <f t="shared" si="0"/>
        <v>0.010232669463726259</v>
      </c>
      <c r="G24" s="17">
        <v>30000</v>
      </c>
      <c r="H24" s="29">
        <f t="shared" si="1"/>
        <v>0.005815044800985344</v>
      </c>
    </row>
    <row r="25" spans="2:8" ht="15">
      <c r="B25" s="4" t="s">
        <v>30</v>
      </c>
      <c r="C25" s="2" t="s">
        <v>31</v>
      </c>
      <c r="D25" s="2" t="s">
        <v>32</v>
      </c>
      <c r="E25" s="15">
        <v>1367857</v>
      </c>
      <c r="F25" s="31">
        <f t="shared" si="0"/>
        <v>0.0666515645459248</v>
      </c>
      <c r="G25" s="17">
        <v>270697.17</v>
      </c>
      <c r="H25" s="29">
        <f t="shared" si="1"/>
        <v>0.052470539034998195</v>
      </c>
    </row>
    <row r="26" spans="2:8" ht="15">
      <c r="B26" s="4" t="s">
        <v>33</v>
      </c>
      <c r="C26" s="2" t="s">
        <v>34</v>
      </c>
      <c r="D26" s="2" t="s">
        <v>35</v>
      </c>
      <c r="E26" s="15">
        <v>491902</v>
      </c>
      <c r="F26" s="31">
        <f t="shared" si="0"/>
        <v>0.023968907497837495</v>
      </c>
      <c r="G26" s="17">
        <v>0</v>
      </c>
      <c r="H26" s="29">
        <f t="shared" si="1"/>
        <v>0</v>
      </c>
    </row>
    <row r="27" spans="2:8" ht="15">
      <c r="B27" s="4" t="s">
        <v>36</v>
      </c>
      <c r="C27" s="2" t="s">
        <v>37</v>
      </c>
      <c r="D27" s="2" t="s">
        <v>38</v>
      </c>
      <c r="E27" s="15">
        <v>10500</v>
      </c>
      <c r="F27" s="31">
        <f t="shared" si="0"/>
        <v>0.0005116334731863129</v>
      </c>
      <c r="G27" s="17">
        <v>0</v>
      </c>
      <c r="H27" s="29">
        <f t="shared" si="1"/>
        <v>0</v>
      </c>
    </row>
    <row r="28" spans="2:8" ht="15">
      <c r="B28" s="4" t="s">
        <v>128</v>
      </c>
      <c r="C28" s="2" t="s">
        <v>129</v>
      </c>
      <c r="D28" s="2" t="s">
        <v>130</v>
      </c>
      <c r="E28" s="15">
        <v>335450</v>
      </c>
      <c r="F28" s="31">
        <f t="shared" si="0"/>
        <v>0.01634547129336654</v>
      </c>
      <c r="G28" s="17">
        <v>58450</v>
      </c>
      <c r="H28" s="29">
        <f t="shared" si="1"/>
        <v>0.011329645620586446</v>
      </c>
    </row>
    <row r="29" spans="2:8" ht="15">
      <c r="B29" s="4" t="s">
        <v>39</v>
      </c>
      <c r="C29" s="2" t="s">
        <v>40</v>
      </c>
      <c r="D29" s="2" t="s">
        <v>41</v>
      </c>
      <c r="E29" s="15">
        <v>65930</v>
      </c>
      <c r="F29" s="31">
        <f t="shared" si="0"/>
        <v>0.003212570941635582</v>
      </c>
      <c r="G29" s="17">
        <v>7320</v>
      </c>
      <c r="H29" s="29">
        <f t="shared" si="1"/>
        <v>0.001418870931440424</v>
      </c>
    </row>
    <row r="30" spans="2:8" ht="15">
      <c r="B30" s="4" t="s">
        <v>42</v>
      </c>
      <c r="C30" s="2" t="s">
        <v>43</v>
      </c>
      <c r="D30" s="2" t="s">
        <v>44</v>
      </c>
      <c r="E30" s="15">
        <v>6000</v>
      </c>
      <c r="F30" s="31">
        <f t="shared" si="0"/>
        <v>0.0002923619846778931</v>
      </c>
      <c r="G30" s="17">
        <v>0</v>
      </c>
      <c r="H30" s="29">
        <f t="shared" si="1"/>
        <v>0</v>
      </c>
    </row>
    <row r="31" spans="2:8" ht="15">
      <c r="B31" s="4" t="s">
        <v>45</v>
      </c>
      <c r="C31" s="2" t="s">
        <v>46</v>
      </c>
      <c r="D31" s="2" t="s">
        <v>47</v>
      </c>
      <c r="E31" s="15">
        <v>431475</v>
      </c>
      <c r="F31" s="31">
        <f t="shared" si="0"/>
        <v>0.021024481223148987</v>
      </c>
      <c r="G31" s="17">
        <v>0</v>
      </c>
      <c r="H31" s="29">
        <f t="shared" si="1"/>
        <v>0</v>
      </c>
    </row>
    <row r="32" spans="2:8" ht="15">
      <c r="B32" s="4" t="s">
        <v>131</v>
      </c>
      <c r="C32" s="2" t="s">
        <v>132</v>
      </c>
      <c r="D32" s="2" t="s">
        <v>133</v>
      </c>
      <c r="E32" s="15">
        <v>24000</v>
      </c>
      <c r="F32" s="31">
        <f t="shared" si="0"/>
        <v>0.0011694479387115723</v>
      </c>
      <c r="G32" s="17">
        <v>0</v>
      </c>
      <c r="H32" s="29">
        <f t="shared" si="1"/>
        <v>0</v>
      </c>
    </row>
    <row r="33" spans="2:8" ht="15">
      <c r="B33" s="4" t="s">
        <v>134</v>
      </c>
      <c r="C33" s="2" t="s">
        <v>135</v>
      </c>
      <c r="D33" s="2" t="s">
        <v>136</v>
      </c>
      <c r="E33" s="15">
        <v>126940</v>
      </c>
      <c r="F33" s="31">
        <f t="shared" si="0"/>
        <v>0.006185405055835292</v>
      </c>
      <c r="G33" s="17">
        <v>12179.6</v>
      </c>
      <c r="H33" s="29">
        <f t="shared" si="1"/>
        <v>0.00236083065526937</v>
      </c>
    </row>
    <row r="34" spans="2:8" ht="15">
      <c r="B34" s="4" t="s">
        <v>48</v>
      </c>
      <c r="C34" s="2" t="s">
        <v>49</v>
      </c>
      <c r="D34" s="2" t="s">
        <v>50</v>
      </c>
      <c r="E34" s="15">
        <v>442696</v>
      </c>
      <c r="F34" s="31">
        <f t="shared" si="0"/>
        <v>0.021571246861494094</v>
      </c>
      <c r="G34" s="17">
        <v>47574</v>
      </c>
      <c r="H34" s="29">
        <f t="shared" si="1"/>
        <v>0.00922149804540256</v>
      </c>
    </row>
    <row r="35" spans="2:8" ht="15">
      <c r="B35" s="4" t="s">
        <v>51</v>
      </c>
      <c r="C35" s="2" t="s">
        <v>52</v>
      </c>
      <c r="D35" s="2" t="s">
        <v>53</v>
      </c>
      <c r="E35" s="15">
        <v>196000</v>
      </c>
      <c r="F35" s="31">
        <f t="shared" si="0"/>
        <v>0.009550491499477842</v>
      </c>
      <c r="G35" s="17">
        <v>93622</v>
      </c>
      <c r="H35" s="29">
        <f t="shared" si="1"/>
        <v>0.018147204145261664</v>
      </c>
    </row>
    <row r="36" spans="2:8" ht="15">
      <c r="B36" s="4" t="s">
        <v>54</v>
      </c>
      <c r="C36" s="2" t="s">
        <v>55</v>
      </c>
      <c r="D36" s="2" t="s">
        <v>56</v>
      </c>
      <c r="E36" s="15">
        <v>156266</v>
      </c>
      <c r="F36" s="31">
        <f t="shared" si="0"/>
        <v>0.007614372982945941</v>
      </c>
      <c r="G36" s="17">
        <v>81905.96</v>
      </c>
      <c r="H36" s="29">
        <f t="shared" si="1"/>
        <v>0.015876227562257123</v>
      </c>
    </row>
    <row r="37" spans="2:8" ht="15">
      <c r="B37" s="4" t="s">
        <v>57</v>
      </c>
      <c r="C37" s="2" t="s">
        <v>58</v>
      </c>
      <c r="D37" s="2" t="s">
        <v>59</v>
      </c>
      <c r="E37" s="15">
        <v>65000</v>
      </c>
      <c r="F37" s="31">
        <f t="shared" si="0"/>
        <v>0.0031672548340105086</v>
      </c>
      <c r="G37" s="17">
        <v>996.5</v>
      </c>
      <c r="H37" s="29">
        <f t="shared" si="1"/>
        <v>0.0001931564048060632</v>
      </c>
    </row>
    <row r="38" spans="2:8" ht="15">
      <c r="B38" s="4" t="s">
        <v>60</v>
      </c>
      <c r="C38" s="2" t="s">
        <v>61</v>
      </c>
      <c r="D38" s="2" t="s">
        <v>62</v>
      </c>
      <c r="E38" s="15">
        <v>5000</v>
      </c>
      <c r="F38" s="31">
        <f t="shared" si="0"/>
        <v>0.00024363498723157758</v>
      </c>
      <c r="G38" s="17">
        <v>2000</v>
      </c>
      <c r="H38" s="29">
        <f t="shared" si="1"/>
        <v>0.000387669653399023</v>
      </c>
    </row>
    <row r="39" spans="2:8" ht="15">
      <c r="B39" s="4" t="s">
        <v>63</v>
      </c>
      <c r="C39" s="2" t="s">
        <v>64</v>
      </c>
      <c r="D39" s="2" t="s">
        <v>65</v>
      </c>
      <c r="E39" s="15">
        <v>5465</v>
      </c>
      <c r="F39" s="31">
        <f t="shared" si="0"/>
        <v>0.0002662930410441143</v>
      </c>
      <c r="G39" s="17">
        <v>465</v>
      </c>
      <c r="H39" s="29">
        <f t="shared" si="1"/>
        <v>9.013319441527283E-05</v>
      </c>
    </row>
    <row r="40" spans="2:8" ht="15">
      <c r="B40" s="4" t="s">
        <v>137</v>
      </c>
      <c r="C40" s="2" t="s">
        <v>138</v>
      </c>
      <c r="D40" s="2" t="s">
        <v>139</v>
      </c>
      <c r="E40" s="15">
        <v>83000</v>
      </c>
      <c r="F40" s="31">
        <f t="shared" si="0"/>
        <v>0.004044340788044188</v>
      </c>
      <c r="G40" s="17">
        <v>0</v>
      </c>
      <c r="H40" s="29">
        <f t="shared" si="1"/>
        <v>0</v>
      </c>
    </row>
    <row r="41" spans="2:8" ht="15">
      <c r="B41" s="4" t="s">
        <v>140</v>
      </c>
      <c r="C41" s="2" t="s">
        <v>141</v>
      </c>
      <c r="D41" s="2" t="s">
        <v>142</v>
      </c>
      <c r="E41" s="15">
        <v>3682</v>
      </c>
      <c r="F41" s="31">
        <f t="shared" si="0"/>
        <v>0.00017941280459733374</v>
      </c>
      <c r="G41" s="17">
        <v>3665.4</v>
      </c>
      <c r="H41" s="29">
        <f t="shared" si="1"/>
        <v>0.0007104821737843895</v>
      </c>
    </row>
    <row r="42" spans="2:8" ht="15">
      <c r="B42" s="4" t="s">
        <v>143</v>
      </c>
      <c r="C42" s="2" t="s">
        <v>144</v>
      </c>
      <c r="D42" s="2" t="s">
        <v>145</v>
      </c>
      <c r="E42" s="15">
        <v>138000</v>
      </c>
      <c r="F42" s="31">
        <f t="shared" si="0"/>
        <v>0.006724325647591542</v>
      </c>
      <c r="G42" s="17">
        <v>16000</v>
      </c>
      <c r="H42" s="29">
        <f t="shared" si="1"/>
        <v>0.003101357227192184</v>
      </c>
    </row>
    <row r="43" spans="2:8" ht="15">
      <c r="B43" s="4" t="s">
        <v>66</v>
      </c>
      <c r="C43" s="2" t="s">
        <v>67</v>
      </c>
      <c r="D43" s="2" t="s">
        <v>68</v>
      </c>
      <c r="E43" s="15">
        <v>30000</v>
      </c>
      <c r="F43" s="31">
        <f t="shared" si="0"/>
        <v>0.0014618099233894655</v>
      </c>
      <c r="G43" s="17">
        <v>0</v>
      </c>
      <c r="H43" s="29">
        <f t="shared" si="1"/>
        <v>0</v>
      </c>
    </row>
    <row r="44" spans="2:8" ht="15">
      <c r="B44" s="4" t="s">
        <v>69</v>
      </c>
      <c r="C44" s="2" t="s">
        <v>70</v>
      </c>
      <c r="D44" s="2" t="s">
        <v>71</v>
      </c>
      <c r="E44" s="15">
        <v>382044</v>
      </c>
      <c r="F44" s="31">
        <f t="shared" si="0"/>
        <v>0.018615857012380166</v>
      </c>
      <c r="G44" s="17">
        <v>2400</v>
      </c>
      <c r="H44" s="29">
        <f t="shared" si="1"/>
        <v>0.00046520358407882754</v>
      </c>
    </row>
    <row r="45" spans="2:8" ht="15">
      <c r="B45" s="4" t="s">
        <v>146</v>
      </c>
      <c r="C45" s="2" t="s">
        <v>147</v>
      </c>
      <c r="D45" s="2" t="s">
        <v>148</v>
      </c>
      <c r="E45" s="15">
        <v>100000</v>
      </c>
      <c r="F45" s="31">
        <f t="shared" si="0"/>
        <v>0.004872699744631552</v>
      </c>
      <c r="G45" s="17">
        <v>0</v>
      </c>
      <c r="H45" s="29">
        <f t="shared" si="1"/>
        <v>0</v>
      </c>
    </row>
    <row r="46" spans="2:8" ht="15">
      <c r="B46" s="4" t="s">
        <v>149</v>
      </c>
      <c r="C46" s="2" t="s">
        <v>150</v>
      </c>
      <c r="D46" s="2" t="s">
        <v>151</v>
      </c>
      <c r="E46" s="15">
        <v>63900</v>
      </c>
      <c r="F46" s="31">
        <f t="shared" si="0"/>
        <v>0.0031136551368195617</v>
      </c>
      <c r="G46" s="17">
        <v>0</v>
      </c>
      <c r="H46" s="29">
        <f t="shared" si="1"/>
        <v>0</v>
      </c>
    </row>
    <row r="47" spans="2:8" ht="15">
      <c r="B47" s="4" t="s">
        <v>152</v>
      </c>
      <c r="C47" s="2" t="s">
        <v>153</v>
      </c>
      <c r="D47" s="2" t="s">
        <v>77</v>
      </c>
      <c r="E47" s="15">
        <v>82200</v>
      </c>
      <c r="F47" s="31">
        <f t="shared" si="0"/>
        <v>0.004005359190087135</v>
      </c>
      <c r="G47" s="17">
        <v>24249</v>
      </c>
      <c r="H47" s="29">
        <f t="shared" si="1"/>
        <v>0.004700300712636454</v>
      </c>
    </row>
    <row r="48" spans="2:8" ht="15">
      <c r="B48" s="4" t="s">
        <v>72</v>
      </c>
      <c r="C48" s="2" t="s">
        <v>73</v>
      </c>
      <c r="D48" s="2" t="s">
        <v>74</v>
      </c>
      <c r="E48" s="15">
        <v>189006</v>
      </c>
      <c r="F48" s="31">
        <f t="shared" si="0"/>
        <v>0.009209694879338311</v>
      </c>
      <c r="G48" s="17">
        <v>97109.6</v>
      </c>
      <c r="H48" s="29">
        <f t="shared" si="1"/>
        <v>0.01882322248685888</v>
      </c>
    </row>
    <row r="49" spans="2:8" ht="15">
      <c r="B49" s="4" t="s">
        <v>154</v>
      </c>
      <c r="C49" s="2" t="s">
        <v>155</v>
      </c>
      <c r="D49" s="2" t="s">
        <v>156</v>
      </c>
      <c r="E49" s="15">
        <v>12000</v>
      </c>
      <c r="F49" s="31">
        <f t="shared" si="0"/>
        <v>0.0005847239693557862</v>
      </c>
      <c r="G49" s="17">
        <v>0</v>
      </c>
      <c r="H49" s="29">
        <f t="shared" si="1"/>
        <v>0</v>
      </c>
    </row>
    <row r="50" spans="2:8" ht="15">
      <c r="B50" s="4" t="s">
        <v>75</v>
      </c>
      <c r="C50" s="2" t="s">
        <v>76</v>
      </c>
      <c r="D50" s="2" t="s">
        <v>77</v>
      </c>
      <c r="E50" s="15">
        <v>114620</v>
      </c>
      <c r="F50" s="31">
        <f t="shared" si="0"/>
        <v>0.005585088447296684</v>
      </c>
      <c r="G50" s="17">
        <v>4500</v>
      </c>
      <c r="H50" s="29">
        <f t="shared" si="1"/>
        <v>0.0008722567201478017</v>
      </c>
    </row>
    <row r="51" spans="2:8" ht="15">
      <c r="B51" s="4" t="s">
        <v>157</v>
      </c>
      <c r="C51" s="2" t="s">
        <v>158</v>
      </c>
      <c r="D51" s="2" t="s">
        <v>159</v>
      </c>
      <c r="E51" s="15">
        <v>10000</v>
      </c>
      <c r="F51" s="31">
        <f t="shared" si="0"/>
        <v>0.00048726997446315516</v>
      </c>
      <c r="G51" s="17">
        <v>0</v>
      </c>
      <c r="H51" s="29">
        <f t="shared" si="1"/>
        <v>0</v>
      </c>
    </row>
    <row r="52" spans="2:8" ht="15">
      <c r="B52" s="4" t="s">
        <v>160</v>
      </c>
      <c r="C52" s="2" t="s">
        <v>161</v>
      </c>
      <c r="D52" s="2" t="s">
        <v>74</v>
      </c>
      <c r="E52" s="15">
        <v>65000</v>
      </c>
      <c r="F52" s="31">
        <f t="shared" si="0"/>
        <v>0.0031672548340105086</v>
      </c>
      <c r="G52" s="17">
        <v>0</v>
      </c>
      <c r="H52" s="29">
        <f t="shared" si="1"/>
        <v>0</v>
      </c>
    </row>
    <row r="53" spans="2:8" ht="15">
      <c r="B53" s="4" t="s">
        <v>162</v>
      </c>
      <c r="C53" s="2" t="s">
        <v>163</v>
      </c>
      <c r="D53" s="2" t="s">
        <v>164</v>
      </c>
      <c r="E53" s="15">
        <v>10000</v>
      </c>
      <c r="F53" s="31">
        <f t="shared" si="0"/>
        <v>0.00048726997446315516</v>
      </c>
      <c r="G53" s="17">
        <v>5711.2</v>
      </c>
      <c r="H53" s="29">
        <f t="shared" si="1"/>
        <v>0.00110702946224625</v>
      </c>
    </row>
    <row r="54" spans="2:8" ht="15">
      <c r="B54" s="4" t="s">
        <v>165</v>
      </c>
      <c r="C54" s="2" t="s">
        <v>166</v>
      </c>
      <c r="D54" s="2" t="s">
        <v>167</v>
      </c>
      <c r="E54" s="15">
        <v>20000</v>
      </c>
      <c r="F54" s="31">
        <f t="shared" si="0"/>
        <v>0.0009745399489263103</v>
      </c>
      <c r="G54" s="17">
        <v>1500</v>
      </c>
      <c r="H54" s="29">
        <f t="shared" si="1"/>
        <v>0.0002907522400492672</v>
      </c>
    </row>
    <row r="55" spans="2:8" ht="15">
      <c r="B55" s="4" t="s">
        <v>78</v>
      </c>
      <c r="C55" s="2" t="s">
        <v>79</v>
      </c>
      <c r="D55" s="2" t="s">
        <v>80</v>
      </c>
      <c r="E55" s="15">
        <v>54888</v>
      </c>
      <c r="F55" s="31">
        <f t="shared" si="0"/>
        <v>0.0026745274358333663</v>
      </c>
      <c r="G55" s="17">
        <v>4080</v>
      </c>
      <c r="H55" s="29">
        <f t="shared" si="1"/>
        <v>0.0007908460929340068</v>
      </c>
    </row>
    <row r="56" spans="2:8" ht="15">
      <c r="B56" s="4" t="s">
        <v>168</v>
      </c>
      <c r="C56" s="2" t="s">
        <v>169</v>
      </c>
      <c r="D56" s="2" t="s">
        <v>170</v>
      </c>
      <c r="E56" s="15">
        <v>498057</v>
      </c>
      <c r="F56" s="31">
        <f t="shared" si="0"/>
        <v>0.024268822167119567</v>
      </c>
      <c r="G56" s="17">
        <v>55000</v>
      </c>
      <c r="H56" s="29">
        <f t="shared" si="1"/>
        <v>0.010660915468473132</v>
      </c>
    </row>
    <row r="57" spans="2:8" ht="15">
      <c r="B57" s="4" t="s">
        <v>171</v>
      </c>
      <c r="C57" s="2" t="s">
        <v>172</v>
      </c>
      <c r="D57" s="2" t="s">
        <v>170</v>
      </c>
      <c r="E57" s="15">
        <v>10000</v>
      </c>
      <c r="F57" s="31">
        <f>+(E57/$E$8)</f>
        <v>0.00048726997446315516</v>
      </c>
      <c r="G57" s="17">
        <v>0</v>
      </c>
      <c r="H57" s="29">
        <f t="shared" si="1"/>
        <v>0</v>
      </c>
    </row>
    <row r="58" spans="2:8" ht="15">
      <c r="B58" s="4" t="s">
        <v>173</v>
      </c>
      <c r="C58" s="2" t="s">
        <v>174</v>
      </c>
      <c r="D58" s="2" t="s">
        <v>175</v>
      </c>
      <c r="E58" s="15">
        <v>12100</v>
      </c>
      <c r="F58" s="31">
        <f t="shared" si="0"/>
        <v>0.0005895966691004177</v>
      </c>
      <c r="G58" s="17">
        <v>0</v>
      </c>
      <c r="H58" s="29">
        <f t="shared" si="1"/>
        <v>0</v>
      </c>
    </row>
    <row r="59" spans="2:8" ht="15">
      <c r="B59" s="4" t="s">
        <v>176</v>
      </c>
      <c r="C59" s="2" t="s">
        <v>177</v>
      </c>
      <c r="D59" s="2" t="s">
        <v>178</v>
      </c>
      <c r="E59" s="15">
        <v>1492</v>
      </c>
      <c r="F59" s="31">
        <f t="shared" si="0"/>
        <v>7.270068018990275E-05</v>
      </c>
      <c r="G59" s="17">
        <v>0</v>
      </c>
      <c r="H59" s="29">
        <f t="shared" si="1"/>
        <v>0</v>
      </c>
    </row>
    <row r="60" spans="2:8" ht="15">
      <c r="B60" s="4" t="s">
        <v>81</v>
      </c>
      <c r="C60" s="2" t="s">
        <v>82</v>
      </c>
      <c r="D60" s="2" t="s">
        <v>83</v>
      </c>
      <c r="E60" s="15">
        <v>32500</v>
      </c>
      <c r="F60" s="31">
        <f t="shared" si="0"/>
        <v>0.0015836274170052543</v>
      </c>
      <c r="G60" s="17">
        <v>0</v>
      </c>
      <c r="H60" s="29">
        <f t="shared" si="1"/>
        <v>0</v>
      </c>
    </row>
    <row r="61" spans="2:8" ht="15">
      <c r="B61" s="4" t="s">
        <v>84</v>
      </c>
      <c r="C61" s="2" t="s">
        <v>85</v>
      </c>
      <c r="D61" s="2" t="s">
        <v>86</v>
      </c>
      <c r="E61" s="15">
        <v>153416</v>
      </c>
      <c r="F61" s="31">
        <f t="shared" si="0"/>
        <v>0.007475501040223941</v>
      </c>
      <c r="G61" s="17">
        <v>0</v>
      </c>
      <c r="H61" s="29">
        <f t="shared" si="1"/>
        <v>0</v>
      </c>
    </row>
    <row r="62" spans="2:8" ht="15">
      <c r="B62" s="4" t="s">
        <v>87</v>
      </c>
      <c r="C62" s="2" t="s">
        <v>88</v>
      </c>
      <c r="D62" s="2" t="s">
        <v>89</v>
      </c>
      <c r="E62" s="15">
        <v>3552900</v>
      </c>
      <c r="F62" s="31">
        <f t="shared" si="0"/>
        <v>0.1731221492270144</v>
      </c>
      <c r="G62" s="17">
        <v>1774361.31</v>
      </c>
      <c r="H62" s="29">
        <f t="shared" si="1"/>
        <v>0.3439330170261682</v>
      </c>
    </row>
    <row r="63" spans="2:8" ht="15">
      <c r="B63" s="4" t="s">
        <v>90</v>
      </c>
      <c r="C63" s="2" t="s">
        <v>91</v>
      </c>
      <c r="D63" s="2" t="s">
        <v>92</v>
      </c>
      <c r="E63" s="15">
        <v>8056640</v>
      </c>
      <c r="F63" s="31">
        <f t="shared" si="0"/>
        <v>0.39257587670588345</v>
      </c>
      <c r="G63" s="17">
        <v>2281846.39</v>
      </c>
      <c r="H63" s="29">
        <f t="shared" si="1"/>
        <v>0.4423012995605559</v>
      </c>
    </row>
    <row r="64" spans="2:8" ht="15">
      <c r="B64" s="4" t="s">
        <v>93</v>
      </c>
      <c r="C64" s="2" t="s">
        <v>94</v>
      </c>
      <c r="D64" s="2" t="s">
        <v>95</v>
      </c>
      <c r="E64" s="15">
        <v>494444</v>
      </c>
      <c r="F64" s="31">
        <f t="shared" si="0"/>
        <v>0.02409277152534603</v>
      </c>
      <c r="G64" s="17">
        <v>110460</v>
      </c>
      <c r="H64" s="29">
        <f t="shared" si="1"/>
        <v>0.02141099495722804</v>
      </c>
    </row>
    <row r="65" spans="2:8" ht="15">
      <c r="B65" s="5"/>
      <c r="C65" s="2"/>
      <c r="D65" s="2"/>
      <c r="E65" s="15"/>
      <c r="F65" s="15"/>
      <c r="G65" s="17"/>
      <c r="H65" s="29"/>
    </row>
    <row r="66" spans="2:8" ht="15">
      <c r="B66" s="6" t="s">
        <v>96</v>
      </c>
      <c r="C66" s="32"/>
      <c r="D66" s="32"/>
      <c r="E66" s="15">
        <f>SUM(E9:E65)</f>
        <v>20522504</v>
      </c>
      <c r="F66" s="31">
        <f>SUM(F9:F65)</f>
        <v>1</v>
      </c>
      <c r="G66" s="17">
        <f>SUM(G9:G65)</f>
        <v>5159031.62</v>
      </c>
      <c r="H66" s="29">
        <f>SUM(H9:H65)</f>
        <v>1.0000000000000002</v>
      </c>
    </row>
    <row r="67" spans="2:7" ht="15">
      <c r="B67" s="10" t="s">
        <v>103</v>
      </c>
      <c r="C67" s="10"/>
      <c r="D67" s="10"/>
      <c r="E67" s="18" t="s">
        <v>104</v>
      </c>
      <c r="F67" s="18"/>
      <c r="G67" s="19">
        <v>0.5056365740740741</v>
      </c>
    </row>
    <row r="68" spans="2:7" ht="15">
      <c r="B68" s="10"/>
      <c r="C68" s="10"/>
      <c r="D68" s="10"/>
      <c r="E68" s="12"/>
      <c r="F68" s="12"/>
      <c r="G68" s="20" t="s">
        <v>105</v>
      </c>
    </row>
    <row r="69" spans="2:7" ht="15">
      <c r="B69" s="10"/>
      <c r="C69" s="10"/>
      <c r="D69" s="10"/>
      <c r="E69" s="12"/>
      <c r="F69" s="12"/>
      <c r="G69" s="12"/>
    </row>
  </sheetData>
  <sheetProtection/>
  <mergeCells count="1">
    <mergeCell ref="B7:D7"/>
  </mergeCells>
  <printOptions horizontalCentered="1"/>
  <pageMargins left="0.39370078740157477" right="0.39370078740157477" top="0.39370078740157477" bottom="0.39370078740157477" header="0.39370078740157477" footer="0.39370078740157477"/>
  <pageSetup fitToHeight="80" fitToWidth="1" horizontalDpi="600" verticalDpi="600" orientation="portrait" paperSize="9" scale="60" r:id="rId1"/>
  <headerFooter>
    <oddHeader>&amp;RPágina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Salazar Guzman</dc:creator>
  <cp:keywords/>
  <dc:description/>
  <cp:lastModifiedBy>Rosana Lidia Ballon Reyes</cp:lastModifiedBy>
  <cp:lastPrinted>2017-03-31T16:58:26Z</cp:lastPrinted>
  <dcterms:created xsi:type="dcterms:W3CDTF">2017-03-31T16:58:03Z</dcterms:created>
  <dcterms:modified xsi:type="dcterms:W3CDTF">2017-04-03T14:56:45Z</dcterms:modified>
  <cp:category/>
  <cp:version/>
  <cp:contentType/>
  <cp:contentStatus/>
</cp:coreProperties>
</file>